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30" yWindow="-45" windowWidth="21465" windowHeight="12660" activeTab="1"/>
  </bookViews>
  <sheets>
    <sheet name="Titulní strana" sheetId="1" r:id="rId1"/>
    <sheet name="Stavební část" sheetId="3" r:id="rId2"/>
    <sheet name="Strojní část" sheetId="2" r:id="rId3"/>
    <sheet name="Elektro část" sheetId="4" r:id="rId4"/>
    <sheet name="Kabelová listina" sheetId="5" r:id="rId5"/>
    <sheet name="Soupis spotřebičů" sheetId="6" r:id="rId6"/>
  </sheets>
  <externalReferences>
    <externalReference r:id="rId7"/>
  </externalReferences>
  <definedNames>
    <definedName name="ArchivniCislo">'Titulní strana'!$G$33</definedName>
    <definedName name="CisloZakazky">'Titulní strana'!$G$11</definedName>
    <definedName name="CisloZakaznika">'Titulní strana'!$W$11</definedName>
    <definedName name="DatumRev1">'Titulní strana'!$D$5</definedName>
    <definedName name="DatumRev2">'Titulní strana'!$D$4</definedName>
    <definedName name="DatumRev3">'Titulní strana'!$D$3</definedName>
    <definedName name="DatumZakazky">'Titulní strana'!$Q$11</definedName>
    <definedName name="DeleniObjektu">[1]Titul!$D$40</definedName>
    <definedName name="HIP">'Titulní strana'!$G$21</definedName>
    <definedName name="Investor">'Titulní strana'!$G$8</definedName>
    <definedName name="Kontroloval">'Titulní strana'!$G$17</definedName>
    <definedName name="KontrolovalDatum">'Titulní strana'!$Q$17</definedName>
    <definedName name="MistoStavby">'Titulní strana'!$G$12</definedName>
    <definedName name="NazevDokumentu">'Titulní strana'!$A$31</definedName>
    <definedName name="NazevObjektu">[1]Titul!$D$42</definedName>
    <definedName name="NazevZakazky">'Titulní strana'!$G$10</definedName>
    <definedName name="Objednatel">'Titulní strana'!$G$9</definedName>
    <definedName name="PopisRev1">'Titulní strana'!$G$5</definedName>
    <definedName name="PopisRev2">'Titulní strana'!$G$4</definedName>
    <definedName name="PopisRev3">'Titulní strana'!$G$3</definedName>
    <definedName name="PracovniVerze">'Titulní strana'!$A$2</definedName>
    <definedName name="Revize">'Titulní strana'!$W$33</definedName>
    <definedName name="Revize1">'Titulní strana'!$A$5</definedName>
    <definedName name="Revize2">'Titulní strana'!$A$4</definedName>
    <definedName name="Revize3">'Titulní strana'!$A$3</definedName>
    <definedName name="Schvalil">'Titulní strana'!$G$19</definedName>
    <definedName name="StupenPD">'Titulní strana'!$G$13</definedName>
    <definedName name="Vypracoval">'Titulní strana'!$G$15</definedName>
    <definedName name="VypracovalDatum">'Titulní strana'!$Q$15</definedName>
    <definedName name="VypRev1">'Titulní strana'!$V$5</definedName>
    <definedName name="VypRev2">'Titulní strana'!$V$4</definedName>
    <definedName name="VypRev3">'Titulní strana'!$V$3</definedName>
    <definedName name="ZkratkaNazev1">'Titulní strana'!$G$24</definedName>
    <definedName name="ZkratkaNazev2">'Titulní strana'!$G$25</definedName>
    <definedName name="ZkratkaNazev3">'Titulní strana'!$G$26</definedName>
    <definedName name="ZkratkaNazev4">'Titulní strana'!$G$27</definedName>
    <definedName name="ZkratkaNazev5">'Titulní strana'!$G$28</definedName>
  </definedNames>
  <calcPr calcId="145621" iterateCount="1"/>
</workbook>
</file>

<file path=xl/calcChain.xml><?xml version="1.0" encoding="utf-8"?>
<calcChain xmlns="http://schemas.openxmlformats.org/spreadsheetml/2006/main">
  <c r="C4" i="3" l="1"/>
  <c r="I2" i="3" l="1"/>
  <c r="I3" i="3"/>
  <c r="I4" i="3"/>
  <c r="I5" i="3"/>
  <c r="I6" i="3"/>
  <c r="M27" i="2"/>
  <c r="J27" i="2"/>
  <c r="I27" i="2"/>
  <c r="M22" i="2"/>
  <c r="J22" i="2"/>
  <c r="I22" i="2"/>
  <c r="M17" i="2"/>
  <c r="J17" i="2"/>
  <c r="I17" i="2"/>
  <c r="M12" i="2"/>
  <c r="J12" i="2"/>
  <c r="I12" i="2"/>
  <c r="K12" i="2" l="1"/>
  <c r="K11" i="2" s="1"/>
  <c r="K27" i="2"/>
  <c r="K26" i="2" s="1"/>
  <c r="K22" i="2"/>
  <c r="K21" i="2" s="1"/>
  <c r="K17" i="2"/>
  <c r="K16" i="2" s="1"/>
  <c r="K10" i="2" s="1"/>
  <c r="H6" i="6" l="1"/>
  <c r="C6" i="6"/>
  <c r="H5" i="6"/>
  <c r="C5" i="6"/>
  <c r="H4" i="6"/>
  <c r="C4" i="6"/>
  <c r="H3" i="6"/>
  <c r="C3" i="6"/>
  <c r="H2" i="6"/>
  <c r="C2" i="6"/>
  <c r="H6" i="5"/>
  <c r="C6" i="5"/>
  <c r="H5" i="5"/>
  <c r="C5" i="5"/>
  <c r="H4" i="5"/>
  <c r="C4" i="5"/>
  <c r="H3" i="5"/>
  <c r="C3" i="5"/>
  <c r="H2" i="5"/>
  <c r="C2" i="5"/>
  <c r="H6" i="4"/>
  <c r="C6" i="4"/>
  <c r="H5" i="4"/>
  <c r="C5" i="4"/>
  <c r="H4" i="4"/>
  <c r="C4" i="4"/>
  <c r="H3" i="4"/>
  <c r="C3" i="4"/>
  <c r="H2" i="4"/>
  <c r="C2" i="4"/>
  <c r="K22" i="4"/>
  <c r="J22" i="4"/>
  <c r="I22" i="4"/>
  <c r="K45" i="4"/>
  <c r="J45" i="4"/>
  <c r="I45" i="4"/>
  <c r="K44" i="4"/>
  <c r="J44" i="4"/>
  <c r="I44" i="4"/>
  <c r="K43" i="4"/>
  <c r="J43" i="4"/>
  <c r="I43" i="4"/>
  <c r="K42" i="4"/>
  <c r="J42" i="4"/>
  <c r="I42" i="4"/>
  <c r="K41" i="4"/>
  <c r="J41" i="4"/>
  <c r="I41" i="4"/>
  <c r="K40" i="4"/>
  <c r="J40" i="4"/>
  <c r="I40" i="4"/>
  <c r="K39" i="4"/>
  <c r="J39" i="4"/>
  <c r="I39" i="4"/>
  <c r="K38" i="4"/>
  <c r="J38" i="4"/>
  <c r="I38" i="4"/>
  <c r="K37" i="4"/>
  <c r="J37" i="4"/>
  <c r="I37" i="4"/>
  <c r="K34" i="4"/>
  <c r="J34" i="4"/>
  <c r="I34" i="4"/>
  <c r="K33" i="4"/>
  <c r="J33" i="4"/>
  <c r="I33" i="4"/>
  <c r="K32" i="4"/>
  <c r="J32" i="4"/>
  <c r="I32" i="4"/>
  <c r="K31" i="4"/>
  <c r="J31" i="4"/>
  <c r="I31" i="4"/>
  <c r="K30" i="4"/>
  <c r="J30" i="4"/>
  <c r="I30" i="4"/>
  <c r="K29" i="4"/>
  <c r="J29" i="4"/>
  <c r="I29" i="4"/>
  <c r="K28" i="4"/>
  <c r="J28" i="4"/>
  <c r="I28" i="4"/>
  <c r="K25" i="4"/>
  <c r="J25" i="4"/>
  <c r="I25" i="4"/>
  <c r="K19" i="4"/>
  <c r="J19" i="4"/>
  <c r="I19" i="4"/>
  <c r="K16" i="4"/>
  <c r="J16" i="4"/>
  <c r="I16" i="4"/>
  <c r="K15" i="4"/>
  <c r="J15" i="4"/>
  <c r="I15" i="4"/>
  <c r="K12" i="4"/>
  <c r="J12" i="4"/>
  <c r="I12" i="4"/>
  <c r="L34" i="4" l="1"/>
  <c r="L40" i="4"/>
  <c r="L44" i="4"/>
  <c r="L22" i="4"/>
  <c r="L21" i="4" s="1"/>
  <c r="L16" i="4"/>
  <c r="L15" i="4"/>
  <c r="L25" i="4"/>
  <c r="L43" i="4"/>
  <c r="L29" i="4"/>
  <c r="L39" i="4"/>
  <c r="L32" i="4"/>
  <c r="L38" i="4"/>
  <c r="L42" i="4"/>
  <c r="L19" i="4"/>
  <c r="L18" i="4" s="1"/>
  <c r="L37" i="4"/>
  <c r="L41" i="4"/>
  <c r="L45" i="4"/>
  <c r="L31" i="4"/>
  <c r="L30" i="4"/>
  <c r="L33" i="4"/>
  <c r="L12" i="4"/>
  <c r="L11" i="4" s="1"/>
  <c r="L28" i="4"/>
  <c r="C2" i="2"/>
  <c r="G2" i="2"/>
  <c r="C3" i="2"/>
  <c r="G3" i="2"/>
  <c r="C4" i="2"/>
  <c r="G4" i="2"/>
  <c r="C5" i="2"/>
  <c r="G5" i="2"/>
  <c r="C6" i="2"/>
  <c r="G6" i="2"/>
  <c r="L27" i="4" l="1"/>
  <c r="L36" i="4"/>
  <c r="L24" i="4"/>
  <c r="L14" i="4"/>
  <c r="C3" i="3"/>
  <c r="L10" i="4" l="1"/>
  <c r="C6" i="3"/>
  <c r="C5" i="3"/>
  <c r="C2" i="3"/>
</calcChain>
</file>

<file path=xl/sharedStrings.xml><?xml version="1.0" encoding="utf-8"?>
<sst xmlns="http://schemas.openxmlformats.org/spreadsheetml/2006/main" count="495" uniqueCount="277">
  <si>
    <t>Část/Part</t>
  </si>
  <si>
    <t>Profesní díl/Professions</t>
  </si>
  <si>
    <t>Archivní č. /Archival No.</t>
  </si>
  <si>
    <t>Datum/Date</t>
  </si>
  <si>
    <t>Předmět revize/Revision Subject</t>
  </si>
  <si>
    <t>Vypracoval/Designed by</t>
  </si>
  <si>
    <t>Investor/Client</t>
  </si>
  <si>
    <t>Objednatel/Customer</t>
  </si>
  <si>
    <t>Název akce/Project</t>
  </si>
  <si>
    <t>Zak. číslo/Project No.</t>
  </si>
  <si>
    <t>Místo stavby/Location</t>
  </si>
  <si>
    <t>Stupeň PD/PD Stage</t>
  </si>
  <si>
    <t>Kontroloval/Checked by</t>
  </si>
  <si>
    <t>Schválil/Approved by</t>
  </si>
  <si>
    <t>SO/PS_CO/PU</t>
  </si>
  <si>
    <t>Specifikace</t>
  </si>
  <si>
    <t>Tento dokument je majetkem společnosti PIK s. r. o. Nesmí být použit a kopírován třetí osobou nebo jí předán, či jinak s ním nakládáno bez výslovného písemného souhlasu odpovědného zástupce společnosti. This document is property of PIK s. r. o. It is strictly prohibited to use, copy or hand over to anythird party orother wise dispose without explicit written permission of company commission agent.</t>
  </si>
  <si>
    <t>P.Č.</t>
  </si>
  <si>
    <t>Kód položky</t>
  </si>
  <si>
    <t>Popis</t>
  </si>
  <si>
    <t>MJ</t>
  </si>
  <si>
    <t>Množství celkem</t>
  </si>
  <si>
    <t>Dodávka jednotková</t>
  </si>
  <si>
    <t>Montáž jednotková</t>
  </si>
  <si>
    <t>Cena jednotková</t>
  </si>
  <si>
    <t>Dodávka
celkem</t>
  </si>
  <si>
    <t>Montáž
celkem</t>
  </si>
  <si>
    <t>Cena celkem</t>
  </si>
  <si>
    <t>Hmotnost jednotková</t>
  </si>
  <si>
    <t>Hmotnost
celkem</t>
  </si>
  <si>
    <t>Celkem</t>
  </si>
  <si>
    <t>1.1</t>
  </si>
  <si>
    <t>2.1</t>
  </si>
  <si>
    <t>3.1</t>
  </si>
  <si>
    <t>4.1</t>
  </si>
  <si>
    <t>SO / PS_CO/PU</t>
  </si>
  <si>
    <t>Prof. Díl/Professions</t>
  </si>
  <si>
    <t>Hmotnost</t>
  </si>
  <si>
    <t>Poznámka</t>
  </si>
  <si>
    <t>Jednotková</t>
  </si>
  <si>
    <t>Celková</t>
  </si>
  <si>
    <t>Prof. část/ Prof. Part</t>
  </si>
  <si>
    <t>HIP/Manager</t>
  </si>
  <si>
    <t/>
  </si>
  <si>
    <t>Podčást/Subsection</t>
  </si>
  <si>
    <t xml:space="preserve"> Množství</t>
  </si>
  <si>
    <t>Dodávky</t>
  </si>
  <si>
    <t>set</t>
  </si>
  <si>
    <t>Montážní materiál a práce</t>
  </si>
  <si>
    <t>ks</t>
  </si>
  <si>
    <t>m</t>
  </si>
  <si>
    <t>Podružný materiál</t>
  </si>
  <si>
    <t>Demontážní práce</t>
  </si>
  <si>
    <t>Zemní a stavební práce</t>
  </si>
  <si>
    <t>Speciální práce</t>
  </si>
  <si>
    <t>Prověření stávajícího stavu</t>
  </si>
  <si>
    <t>hod</t>
  </si>
  <si>
    <t>Dokončovací práce</t>
  </si>
  <si>
    <t>Montážní plošina pro práce ve výškách</t>
  </si>
  <si>
    <t>Oživení, kompletní zkoušky</t>
  </si>
  <si>
    <t>Zaškolení obsluhy a údržby</t>
  </si>
  <si>
    <t>Revizní práce</t>
  </si>
  <si>
    <t>Posouzení bezpečnosti organizací státního odborného dozoru (TIČR)</t>
  </si>
  <si>
    <t>Přirážky</t>
  </si>
  <si>
    <t>Doprava dodávek</t>
  </si>
  <si>
    <t>Přesun dodávek</t>
  </si>
  <si>
    <t>Podíl přidružených výkonů montážních prací</t>
  </si>
  <si>
    <t>Podíl přidružených výkonů zemních prací, nátěrů</t>
  </si>
  <si>
    <t>Dodavatelská dokumentace</t>
  </si>
  <si>
    <t>Rizika a pojistění</t>
  </si>
  <si>
    <t>Opravy v záruce</t>
  </si>
  <si>
    <t>Zařízení staveniště</t>
  </si>
  <si>
    <t>Provozní vlivy</t>
  </si>
  <si>
    <t>Nátěry</t>
  </si>
  <si>
    <t xml:space="preserve">Množství </t>
  </si>
  <si>
    <t>SPECIFIKACE - KABELOVÁ LISTINA</t>
  </si>
  <si>
    <t>Číslo</t>
  </si>
  <si>
    <t>Označení</t>
  </si>
  <si>
    <t>Typ</t>
  </si>
  <si>
    <t>Množství [m]</t>
  </si>
  <si>
    <t>Od</t>
  </si>
  <si>
    <t>Do</t>
  </si>
  <si>
    <t>Napětí [V]</t>
  </si>
  <si>
    <t>Zařízení</t>
  </si>
  <si>
    <t>Svorka</t>
  </si>
  <si>
    <t>Průřez [mm²]</t>
  </si>
  <si>
    <t>SPECIFIKACE - SOUPIS SPOTŘEBIČŮ</t>
  </si>
  <si>
    <t>Název zařízení</t>
  </si>
  <si>
    <t>Výkon [kW]</t>
  </si>
  <si>
    <t>Rozváděč</t>
  </si>
  <si>
    <t>Spouštění:</t>
  </si>
  <si>
    <t>DOL - přímo na síť</t>
  </si>
  <si>
    <t>Ovládání:</t>
  </si>
  <si>
    <t>Signalizace:</t>
  </si>
  <si>
    <t>Y-D - hvězda-trojúhelník</t>
  </si>
  <si>
    <t>R - ruční</t>
  </si>
  <si>
    <t>M - místní</t>
  </si>
  <si>
    <t>SS - softstartér</t>
  </si>
  <si>
    <t>A - automatické</t>
  </si>
  <si>
    <t>D - dálková</t>
  </si>
  <si>
    <t>FM - frekvenční měnič</t>
  </si>
  <si>
    <t>1.2</t>
  </si>
  <si>
    <t>1.3</t>
  </si>
  <si>
    <t>1.4</t>
  </si>
  <si>
    <t>2.2</t>
  </si>
  <si>
    <t>2.3</t>
  </si>
  <si>
    <t>2.4</t>
  </si>
  <si>
    <t>3.2</t>
  </si>
  <si>
    <t>3.3</t>
  </si>
  <si>
    <t>3.4</t>
  </si>
  <si>
    <t>4.2</t>
  </si>
  <si>
    <t>4.3</t>
  </si>
  <si>
    <t>Stroje a zařízení</t>
  </si>
  <si>
    <t>Potrubí</t>
  </si>
  <si>
    <t>Provozní zařízení - nátěry</t>
  </si>
  <si>
    <t>;</t>
  </si>
  <si>
    <t>4.4</t>
  </si>
  <si>
    <t>5.1</t>
  </si>
  <si>
    <t>6</t>
  </si>
  <si>
    <t>7</t>
  </si>
  <si>
    <t>6.1</t>
  </si>
  <si>
    <t>6.2</t>
  </si>
  <si>
    <t>6.3</t>
  </si>
  <si>
    <t>6.4</t>
  </si>
  <si>
    <t>6.5</t>
  </si>
  <si>
    <t>6.6</t>
  </si>
  <si>
    <t>6.7</t>
  </si>
  <si>
    <t>7.1</t>
  </si>
  <si>
    <t>7.2</t>
  </si>
  <si>
    <t>7.3</t>
  </si>
  <si>
    <t>7.4</t>
  </si>
  <si>
    <t>7.5</t>
  </si>
  <si>
    <t>7.6</t>
  </si>
  <si>
    <t>7.7</t>
  </si>
  <si>
    <t>7.8</t>
  </si>
  <si>
    <t>7.9</t>
  </si>
  <si>
    <t>P. č.</t>
  </si>
  <si>
    <t>1</t>
  </si>
  <si>
    <t>m2</t>
  </si>
  <si>
    <t>m3</t>
  </si>
  <si>
    <t>Název/Title</t>
  </si>
  <si>
    <t>Číslo kopie/Copy No.</t>
  </si>
  <si>
    <t>Číslo revize/Rev. No.</t>
  </si>
  <si>
    <t xml:space="preserve"> Projektová org. / Project Company</t>
  </si>
  <si>
    <t xml:space="preserve"> PIK s. r. o.</t>
  </si>
  <si>
    <t xml:space="preserve"> Na Hrázi 781/15, 750 02 Přerov</t>
  </si>
  <si>
    <t xml:space="preserve"> Czech Republic</t>
  </si>
  <si>
    <t xml:space="preserve"> Tel: +420 581 288 111</t>
  </si>
  <si>
    <t xml:space="preserve"> Web: www.pik.cz</t>
  </si>
  <si>
    <t>Revize/Rev.</t>
  </si>
  <si>
    <t>Č. obj./Cust. No.</t>
  </si>
  <si>
    <t>ČS EuroOil Mstětice</t>
  </si>
  <si>
    <t>Mstětice</t>
  </si>
  <si>
    <t>ČEPRO, a. s.</t>
  </si>
  <si>
    <t>01/2019</t>
  </si>
  <si>
    <t>Dokumentace pro vydání společného územního rozhodnutí a stavebního povolení</t>
  </si>
  <si>
    <t>Pazdera Michal</t>
  </si>
  <si>
    <t>Rudolfová Michaela</t>
  </si>
  <si>
    <t>18082-DSP-D-D1-SO01-01-201</t>
  </si>
  <si>
    <t>D. Dokumentace objektů a technických a technologických zařízení</t>
  </si>
  <si>
    <t>D1. Dokumentace stavebního nebo inženýrského objektu</t>
  </si>
  <si>
    <t>SO01 Čerpací stanice PHM</t>
  </si>
  <si>
    <t>01. Stavební část</t>
  </si>
  <si>
    <t>17.01.2019</t>
  </si>
  <si>
    <t>Jan Šimanský</t>
  </si>
  <si>
    <t>Zakládání</t>
  </si>
  <si>
    <t>Základ pod vysavač a pneupres</t>
  </si>
  <si>
    <t>* štěrkodrť fr. 32/63, tl. 100mm</t>
  </si>
  <si>
    <t>Vyztužení KARI sítí 6/150x6/150</t>
  </si>
  <si>
    <t>* KARI síť 6/150x6/150</t>
  </si>
  <si>
    <t>Osazení chráničky KF09040</t>
  </si>
  <si>
    <t>Vybetonování základu vč. montáže a demontáže bednění</t>
  </si>
  <si>
    <t>* beton C30/37</t>
  </si>
  <si>
    <t>Asfaltový penetrační nátěr</t>
  </si>
  <si>
    <t>Stáčecí šachta S01</t>
  </si>
  <si>
    <t>Obetonování ocelové šachty vč. montáže a demontáže bednění</t>
  </si>
  <si>
    <t>Stáčecí šachta S02 a šachta pod stojanem VS03</t>
  </si>
  <si>
    <t>Zhotovení podkladního betonu vč. montáže a demontáže bednění</t>
  </si>
  <si>
    <t>Obetonování šachet, tl. 100 mm vč. montáže a demontáže bednění</t>
  </si>
  <si>
    <t>Šachty pod výdejním stojanem VS01 a VS02</t>
  </si>
  <si>
    <t>Zhutnění podsypu - štěrkodrť fr. 32-63, tl. 100 mm</t>
  </si>
  <si>
    <t>Vyztužení základu - 2x KARI síť KY 50 - 8/150x8/150</t>
  </si>
  <si>
    <t>Základy a dómy uskladňovací nádrže</t>
  </si>
  <si>
    <t>* svařovaná KARI síť KY 50 3 8/150x8/150</t>
  </si>
  <si>
    <t>t</t>
  </si>
  <si>
    <r>
      <t>* distanční stoličky - R</t>
    </r>
    <r>
      <rPr>
        <sz val="8"/>
        <color theme="1"/>
        <rFont val="Calibri"/>
        <family val="2"/>
        <charset val="238"/>
      </rPr>
      <t>ø8, RŠ 2000 mm, 18ks</t>
    </r>
  </si>
  <si>
    <t>Vybetonování základů vč. montáže a demontáže bednění</t>
  </si>
  <si>
    <t>Osazení ocelových kotevních desek - 4ks</t>
  </si>
  <si>
    <t>Obetonování dómů nádrže, vč. montáže a demontáže bednění</t>
  </si>
  <si>
    <r>
      <t xml:space="preserve">Betonová skruž </t>
    </r>
    <r>
      <rPr>
        <sz val="8"/>
        <color theme="1"/>
        <rFont val="Calibri"/>
        <family val="2"/>
        <charset val="238"/>
      </rPr>
      <t>ø</t>
    </r>
    <r>
      <rPr>
        <sz val="9.1999999999999993"/>
        <color theme="1"/>
        <rFont val="Calibri"/>
        <family val="2"/>
        <charset val="238"/>
      </rPr>
      <t>300, dl. 2000mm</t>
    </r>
  </si>
  <si>
    <t>Drenážní trubka DN 100, uložená ve štěrkodrti</t>
  </si>
  <si>
    <t>Vyztužení KARI sítí KY 50 - 8/150x8/150 (88,14m2)</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</si>
  <si>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</si>
  <si>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</si>
  <si>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</si>
  <si>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</si>
  <si>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</si>
  <si>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</si>
  <si>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</si>
  <si>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</si>
  <si>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</si>
  <si>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</si>
  <si>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</si>
  <si>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</si>
  <si>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</si>
  <si>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</si>
  <si>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</si>
  <si>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</si>
  <si>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</si>
  <si>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</si>
  <si>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</si>
  <si>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</si>
  <si>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</si>
  <si>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</si>
  <si>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</si>
  <si>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</si>
  <si>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</si>
  <si>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</si>
  <si>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</si>
  <si>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</si>
  <si>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</si>
  <si>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</si>
  <si>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</si>
  <si>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</si>
  <si>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</si>
  <si>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</si>
  <si>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</si>
  <si>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</si>
  <si>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Výkopy pro potrubní rozvody</t>
  </si>
  <si>
    <t>1.41</t>
  </si>
  <si>
    <t>1.42</t>
  </si>
  <si>
    <t>1.43</t>
  </si>
  <si>
    <t>1.44</t>
  </si>
  <si>
    <t>1.45</t>
  </si>
  <si>
    <t>Výkopy a uložení potrubních rozvodů</t>
  </si>
  <si>
    <t>* štěrkodrť fr.0-4mm</t>
  </si>
  <si>
    <t>Podkladní lože pod potrubní rozvody - kamenivo těžené fr. 0-4 mm, tl. 180 mm</t>
  </si>
  <si>
    <t>Obsypání potrubí ručně, z hornin tř. 1-4, kamenivo těžené drobné frakce 0-4 mm, tl. 100 mm</t>
  </si>
  <si>
    <t>SCHVÁLENÝ DOKUMENT</t>
  </si>
  <si>
    <t>Základ pod plamenojistky a cenový totem</t>
  </si>
  <si>
    <t>Plamenopojistky</t>
  </si>
  <si>
    <t>Cenový totem</t>
  </si>
  <si>
    <t>1.46</t>
  </si>
  <si>
    <t>1.47</t>
  </si>
  <si>
    <t>1.48</t>
  </si>
  <si>
    <t>1.49</t>
  </si>
  <si>
    <t>1.50</t>
  </si>
  <si>
    <t>1.51</t>
  </si>
  <si>
    <t>1.52</t>
  </si>
  <si>
    <t>1.53</t>
  </si>
  <si>
    <t>Zhutnění podsypu - štěrkodrť fr. 16-32, tl. 200 mm</t>
  </si>
  <si>
    <t>*štěrkodrť fr. 16-32,tl. 200 mm</t>
  </si>
  <si>
    <t>Podkladní beton C12/15 ,tl. 150 mm</t>
  </si>
  <si>
    <t>*beton C 12/15</t>
  </si>
  <si>
    <t>*beton C 30/37</t>
  </si>
  <si>
    <t>Zásyp štěrkodrtí fr. 8-16 mm, v. 550 mm</t>
  </si>
  <si>
    <t>štěrkodrť fr. 8-16 mm</t>
  </si>
  <si>
    <t>Vyztužení KARI sítí 8/100/100</t>
  </si>
  <si>
    <t>*KARI síť 8/100/100</t>
  </si>
  <si>
    <t>Vyztužení betonářskou ocelí R8</t>
  </si>
  <si>
    <t>*betonářský výztuž R8</t>
  </si>
  <si>
    <t>Vyztužení betonářskou ocelí R10</t>
  </si>
  <si>
    <t>*betonářský výztuž R10</t>
  </si>
  <si>
    <t xml:space="preserve">*kotevní plech tl. 20 mm </t>
  </si>
  <si>
    <t>*závitové tyče M24</t>
  </si>
  <si>
    <t>kg</t>
  </si>
  <si>
    <t>Osazení kotevního plechu včetbě přivaření k výztuži</t>
  </si>
  <si>
    <t>1.54</t>
  </si>
  <si>
    <t>1.55</t>
  </si>
  <si>
    <t>1.56</t>
  </si>
  <si>
    <t>1.57</t>
  </si>
  <si>
    <t>1.58</t>
  </si>
  <si>
    <t>1.59</t>
  </si>
  <si>
    <t>1.60</t>
  </si>
  <si>
    <t>1.61</t>
  </si>
  <si>
    <t>1.62</t>
  </si>
  <si>
    <t>1.63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</si>
</sst>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
    <numFmt numFmtId="166" formatCode="#,##0.000_ ;\-#,##0.000\ "/>
    <numFmt numFmtId="167" formatCode="#,##0.00_ ;\-#,##0.00\ "/>
    <numFmt numFmtId="168" formatCode="#,##0.000;\-#,##0.000"/>
  </numFmts>
  <fonts count="21" x14ac:knownFonts="1">
    <font>
      <sz val="11"/>
      <color theme="1"/>
      <name val="Calibri"/>
      <family val="2"/>
      <charset val="238"/>
      <scheme val="minor"/>
    </font>
    <font>
      <b/>
      <sz val="10"/>
      <color theme="1"/>
      <name val="Calibri"/>
      <family val="2"/>
      <charset val="238"/>
      <scheme val="minor"/>
    </font>
    <font>
      <sz val="9"/>
      <color theme="1"/>
      <name val="Calibri"/>
      <family val="2"/>
      <charset val="238"/>
      <scheme val="minor"/>
    </font>
    <font>
      <sz val="10"/>
      <color theme="1"/>
      <name val="Calibri"/>
      <family val="2"/>
      <charset val="238"/>
      <scheme val="minor"/>
    </font>
    <font>
      <sz val="8"/>
      <color theme="1"/>
      <name val="Calibri"/>
      <family val="2"/>
      <charset val="238"/>
      <scheme val="minor"/>
    </font>
    <font>
      <sz val="8"/>
      <name val="MS Sans Serif"/>
      <family val="2"/>
      <charset val="238"/>
    </font>
    <font>
      <sz val="10"/>
      <name val="Helv"/>
      <charset val="238"/>
    </font>
    <font>
      <sz val="8"/>
      <name val="Calibri"/>
      <family val="2"/>
      <charset val="238"/>
      <scheme val="minor"/>
    </font>
    <font>
      <b/>
      <sz val="8"/>
      <name val="Calibri"/>
      <family val="2"/>
      <charset val="238"/>
      <scheme val="minor"/>
    </font>
    <font>
      <sz val="9"/>
      <name val="Calibri"/>
      <family val="2"/>
      <charset val="238"/>
      <scheme val="minor"/>
    </font>
    <font>
      <b/>
      <sz val="9"/>
      <name val="Calibri"/>
      <family val="2"/>
      <charset val="238"/>
      <scheme val="minor"/>
    </font>
    <font>
      <sz val="10"/>
      <name val="Times New Roman CE"/>
      <charset val="238"/>
    </font>
    <font>
      <b/>
      <sz val="8"/>
      <color theme="1"/>
      <name val="Calibri"/>
      <family val="2"/>
      <charset val="238"/>
      <scheme val="minor"/>
    </font>
    <font>
      <b/>
      <sz val="9"/>
      <color theme="1"/>
      <name val="Calibri"/>
      <family val="2"/>
      <charset val="238"/>
      <scheme val="minor"/>
    </font>
    <font>
      <b/>
      <sz val="10"/>
      <color indexed="10"/>
      <name val="Calibri"/>
      <family val="2"/>
      <charset val="238"/>
      <scheme val="minor"/>
    </font>
    <font>
      <sz val="10"/>
      <color indexed="10"/>
      <name val="Calibri"/>
      <family val="2"/>
      <charset val="238"/>
      <scheme val="minor"/>
    </font>
    <font>
      <b/>
      <sz val="10"/>
      <color rgb="FFFF0000"/>
      <name val="Calibri"/>
      <family val="2"/>
      <charset val="238"/>
      <scheme val="minor"/>
    </font>
    <font>
      <b/>
      <sz val="12"/>
      <color theme="1"/>
      <name val="Calibri"/>
      <family val="2"/>
      <charset val="238"/>
      <scheme val="minor"/>
    </font>
    <font>
      <b/>
      <sz val="14"/>
      <color theme="1"/>
      <name val="Calibri"/>
      <family val="2"/>
      <charset val="238"/>
      <scheme val="minor"/>
    </font>
    <font>
      <sz val="8"/>
      <color theme="1"/>
      <name val="Calibri"/>
      <family val="2"/>
      <charset val="238"/>
    </font>
    <font>
      <sz val="9.1999999999999993"/>
      <color theme="1"/>
      <name val="Calibri"/>
      <family val="2"/>
      <charset val="238"/>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FFFF00"/>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medium">
        <color indexed="64"/>
      </top>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medium">
        <color indexed="64"/>
      </left>
      <right style="hair">
        <color indexed="64"/>
      </right>
      <top/>
      <bottom/>
      <diagonal/>
    </border>
    <border>
      <left style="hair">
        <color indexed="64"/>
      </left>
      <right style="hair">
        <color indexed="64"/>
      </right>
      <top/>
      <bottom/>
      <diagonal/>
    </border>
    <border>
      <left/>
      <right/>
      <top style="hair">
        <color indexed="64"/>
      </top>
      <bottom style="hair">
        <color indexed="64"/>
      </bottom>
      <diagonal/>
    </border>
    <border>
      <left style="hair">
        <color indexed="64"/>
      </left>
      <right style="hair">
        <color indexed="64"/>
      </right>
      <top style="medium">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hair">
        <color indexed="64"/>
      </bottom>
      <diagonal/>
    </border>
    <border>
      <left style="hair">
        <color indexed="64"/>
      </left>
      <right/>
      <top/>
      <bottom style="hair">
        <color indexed="64"/>
      </bottom>
      <diagonal/>
    </border>
    <border>
      <left style="hair">
        <color indexed="64"/>
      </left>
      <right style="medium">
        <color indexed="64"/>
      </right>
      <top/>
      <bottom/>
      <diagonal/>
    </border>
    <border>
      <left style="hair">
        <color indexed="64"/>
      </left>
      <right style="medium">
        <color indexed="64"/>
      </right>
      <top style="hair">
        <color indexed="64"/>
      </top>
      <bottom/>
      <diagonal/>
    </border>
    <border>
      <left style="medium">
        <color indexed="64"/>
      </left>
      <right style="hair">
        <color indexed="64"/>
      </right>
      <top style="medium">
        <color indexed="64"/>
      </top>
      <bottom style="hair">
        <color indexed="64"/>
      </bottom>
      <diagonal/>
    </border>
    <border>
      <left style="hair">
        <color indexed="64"/>
      </left>
      <right/>
      <top/>
      <bottom/>
      <diagonal/>
    </border>
    <border>
      <left/>
      <right style="hair">
        <color indexed="64"/>
      </right>
      <top/>
      <bottom/>
      <diagonal/>
    </border>
    <border>
      <left style="medium">
        <color indexed="64"/>
      </left>
      <right style="hair">
        <color indexed="64"/>
      </right>
      <top style="medium">
        <color indexed="64"/>
      </top>
      <bottom/>
      <diagonal/>
    </border>
    <border>
      <left/>
      <right style="hair">
        <color indexed="64"/>
      </right>
      <top style="medium">
        <color indexed="64"/>
      </top>
      <bottom/>
      <diagonal/>
    </border>
    <border>
      <left style="hair">
        <color indexed="64"/>
      </left>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hair">
        <color indexed="64"/>
      </right>
      <top style="medium">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bottom style="hair">
        <color indexed="64"/>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hair">
        <color indexed="64"/>
      </top>
      <bottom/>
      <diagonal/>
    </border>
    <border>
      <left/>
      <right/>
      <top style="hair">
        <color indexed="64"/>
      </top>
      <bottom/>
      <diagonal/>
    </border>
  </borders>
  <cellStyleXfs count="4">
    <xf numFmtId="0" fontId="0" fillId="0" borderId="0"/>
    <xf numFmtId="0" fontId="5" fillId="0" borderId="0" applyAlignment="0">
      <alignment vertical="top" wrapText="1"/>
      <protection locked="0"/>
    </xf>
    <xf numFmtId="0" fontId="6" fillId="0" borderId="0"/>
    <xf numFmtId="0" fontId="11" fillId="0" borderId="0"/>
  </cellStyleXfs>
  <cellXfs count="473">
    <xf numFmtId="0" fontId="0" fillId="0" borderId="0" xfId="0"/>
    <xf numFmtId="0" fontId="0" fillId="2" borderId="0" xfId="0" applyFont="1" applyFill="1" applyAlignment="1" applyProtection="1">
      <alignment horizontal="left" vertical="center"/>
      <protection locked="0"/>
    </xf>
    <xf numFmtId="165" fontId="0" fillId="2" borderId="0" xfId="0" applyNumberFormat="1" applyFont="1" applyFill="1" applyAlignment="1" applyProtection="1">
      <alignment horizontal="center" vertical="center"/>
      <protection locked="0"/>
    </xf>
    <xf numFmtId="0" fontId="0" fillId="2" borderId="0" xfId="0" applyFont="1" applyFill="1" applyAlignment="1" applyProtection="1">
      <alignment horizontal="left" vertical="center" wrapText="1"/>
      <protection locked="0"/>
    </xf>
    <xf numFmtId="0" fontId="0" fillId="2" borderId="0" xfId="0" applyFont="1" applyFill="1" applyAlignment="1" applyProtection="1">
      <alignment horizontal="center" vertical="center" wrapText="1"/>
      <protection locked="0"/>
    </xf>
    <xf numFmtId="164" fontId="0" fillId="2" borderId="0" xfId="0" applyNumberFormat="1" applyFont="1" applyFill="1" applyAlignment="1" applyProtection="1">
      <alignment horizontal="right" vertical="center"/>
      <protection locked="0"/>
    </xf>
    <xf numFmtId="4" fontId="0" fillId="2" borderId="0" xfId="0" applyNumberFormat="1" applyFont="1" applyFill="1" applyAlignment="1" applyProtection="1">
      <alignment horizontal="right" vertical="center"/>
      <protection locked="0"/>
    </xf>
    <xf numFmtId="168" fontId="0" fillId="2" borderId="0" xfId="0" applyNumberFormat="1" applyFont="1" applyFill="1" applyAlignment="1" applyProtection="1">
      <alignment horizontal="right" vertical="center"/>
      <protection locked="0"/>
    </xf>
    <xf numFmtId="49" fontId="7" fillId="0" borderId="17" xfId="0" applyNumberFormat="1" applyFont="1" applyFill="1" applyBorder="1" applyAlignment="1" applyProtection="1">
      <alignment horizontal="center" vertical="center"/>
    </xf>
    <xf numFmtId="0" fontId="7" fillId="0" borderId="18" xfId="0" applyFont="1" applyFill="1" applyBorder="1" applyAlignment="1" applyProtection="1">
      <alignment horizontal="left"/>
    </xf>
    <xf numFmtId="0" fontId="7" fillId="0" borderId="18" xfId="0" applyFont="1" applyFill="1" applyBorder="1" applyAlignment="1" applyProtection="1">
      <alignment horizontal="center" vertical="center" wrapText="1"/>
      <protection locked="0"/>
    </xf>
    <xf numFmtId="164" fontId="7" fillId="0" borderId="19" xfId="0" applyNumberFormat="1" applyFont="1" applyFill="1" applyBorder="1" applyAlignment="1" applyProtection="1">
      <alignment horizontal="right" vertical="center"/>
      <protection locked="0"/>
    </xf>
    <xf numFmtId="4" fontId="7" fillId="0" borderId="20" xfId="0" applyNumberFormat="1" applyFont="1" applyFill="1" applyBorder="1" applyAlignment="1" applyProtection="1">
      <alignment horizontal="right" vertical="center"/>
      <protection locked="0"/>
    </xf>
    <xf numFmtId="2" fontId="7" fillId="0" borderId="19" xfId="0" applyNumberFormat="1" applyFont="1" applyFill="1" applyBorder="1" applyAlignment="1" applyProtection="1">
      <alignment horizontal="right" vertical="center"/>
      <protection locked="0"/>
    </xf>
    <xf numFmtId="2" fontId="7" fillId="0" borderId="19" xfId="0" applyNumberFormat="1" applyFont="1" applyFill="1" applyBorder="1" applyAlignment="1" applyProtection="1">
      <alignment horizontal="right" vertical="center"/>
    </xf>
    <xf numFmtId="2" fontId="7" fillId="0" borderId="19" xfId="0" applyNumberFormat="1" applyFont="1" applyFill="1" applyBorder="1" applyAlignment="1" applyProtection="1">
      <alignment vertical="center"/>
      <protection locked="0"/>
    </xf>
    <xf numFmtId="2" fontId="7" fillId="0" borderId="20" xfId="0" applyNumberFormat="1" applyFont="1" applyFill="1" applyBorder="1" applyAlignment="1" applyProtection="1">
      <alignment horizontal="right" vertical="center"/>
    </xf>
    <xf numFmtId="2" fontId="7" fillId="0" borderId="21" xfId="0" applyNumberFormat="1" applyFont="1" applyFill="1" applyBorder="1" applyAlignment="1" applyProtection="1">
      <alignment horizontal="right" vertical="center"/>
    </xf>
    <xf numFmtId="49" fontId="7" fillId="0" borderId="19" xfId="0" applyNumberFormat="1" applyFont="1" applyFill="1" applyBorder="1" applyAlignment="1" applyProtection="1">
      <alignment horizontal="center" vertical="center"/>
    </xf>
    <xf numFmtId="0" fontId="7" fillId="0" borderId="19" xfId="0" applyFont="1" applyFill="1" applyBorder="1" applyAlignment="1" applyProtection="1">
      <alignment horizontal="left" vertical="center"/>
    </xf>
    <xf numFmtId="0" fontId="7" fillId="2" borderId="18" xfId="0" applyFont="1" applyFill="1" applyBorder="1" applyAlignment="1" applyProtection="1">
      <alignment horizontal="center" vertical="center" wrapText="1"/>
      <protection locked="0"/>
    </xf>
    <xf numFmtId="164" fontId="7" fillId="2" borderId="19" xfId="0" applyNumberFormat="1" applyFont="1" applyFill="1" applyBorder="1" applyAlignment="1" applyProtection="1">
      <alignment horizontal="right" vertical="center"/>
      <protection locked="0"/>
    </xf>
    <xf numFmtId="4" fontId="7" fillId="2" borderId="19" xfId="0" applyNumberFormat="1" applyFont="1" applyFill="1" applyBorder="1" applyAlignment="1" applyProtection="1">
      <alignment horizontal="right" vertical="center"/>
      <protection locked="0"/>
    </xf>
    <xf numFmtId="2" fontId="7" fillId="2" borderId="23" xfId="0" applyNumberFormat="1" applyFont="1" applyFill="1" applyBorder="1" applyAlignment="1" applyProtection="1">
      <alignment horizontal="right" vertical="center"/>
      <protection locked="0"/>
    </xf>
    <xf numFmtId="2" fontId="7" fillId="2" borderId="24" xfId="0" applyNumberFormat="1" applyFont="1" applyFill="1" applyBorder="1" applyAlignment="1" applyProtection="1">
      <alignment horizontal="right" vertical="center"/>
    </xf>
    <xf numFmtId="2" fontId="7" fillId="2" borderId="25" xfId="0" applyNumberFormat="1" applyFont="1" applyFill="1" applyBorder="1" applyAlignment="1" applyProtection="1">
      <alignment horizontal="right" vertical="center"/>
    </xf>
    <xf numFmtId="0" fontId="7" fillId="0" borderId="18" xfId="0" applyFont="1" applyFill="1" applyBorder="1" applyAlignment="1" applyProtection="1">
      <alignment horizontal="left" vertical="center"/>
    </xf>
    <xf numFmtId="4" fontId="7" fillId="2" borderId="20" xfId="0" applyNumberFormat="1" applyFont="1" applyFill="1" applyBorder="1" applyAlignment="1" applyProtection="1">
      <alignment horizontal="right" vertical="center"/>
      <protection locked="0"/>
    </xf>
    <xf numFmtId="2" fontId="7" fillId="2" borderId="19" xfId="0" applyNumberFormat="1" applyFont="1" applyFill="1" applyBorder="1" applyAlignment="1" applyProtection="1">
      <alignment horizontal="right" vertical="center"/>
      <protection locked="0"/>
    </xf>
    <xf numFmtId="2" fontId="7" fillId="2" borderId="19" xfId="0" applyNumberFormat="1" applyFont="1" applyFill="1" applyBorder="1" applyAlignment="1" applyProtection="1">
      <alignment horizontal="right" vertical="center"/>
    </xf>
    <xf numFmtId="2" fontId="7" fillId="2" borderId="20" xfId="0" applyNumberFormat="1" applyFont="1" applyFill="1" applyBorder="1" applyAlignment="1" applyProtection="1">
      <alignment horizontal="right" vertical="center"/>
    </xf>
    <xf numFmtId="2" fontId="7" fillId="2" borderId="21" xfId="0" applyNumberFormat="1" applyFont="1" applyFill="1" applyBorder="1" applyAlignment="1" applyProtection="1">
      <alignment horizontal="right" vertical="center"/>
    </xf>
    <xf numFmtId="0" fontId="7" fillId="0" borderId="29" xfId="0" applyFont="1" applyFill="1" applyBorder="1" applyAlignment="1" applyProtection="1">
      <alignment horizontal="left" vertical="center"/>
    </xf>
    <xf numFmtId="4" fontId="7" fillId="2" borderId="28" xfId="0" applyNumberFormat="1" applyFont="1" applyFill="1" applyBorder="1" applyAlignment="1" applyProtection="1">
      <alignment horizontal="right" vertical="center"/>
      <protection locked="0"/>
    </xf>
    <xf numFmtId="0" fontId="7" fillId="0" borderId="30" xfId="0" applyFont="1" applyFill="1" applyBorder="1" applyAlignment="1" applyProtection="1">
      <alignment horizontal="left"/>
    </xf>
    <xf numFmtId="0" fontId="7" fillId="2" borderId="31" xfId="0" applyFont="1" applyFill="1" applyBorder="1" applyAlignment="1" applyProtection="1">
      <alignment horizontal="center" vertical="center" wrapText="1"/>
      <protection locked="0"/>
    </xf>
    <xf numFmtId="4" fontId="7" fillId="2" borderId="32" xfId="0" applyNumberFormat="1" applyFont="1" applyFill="1" applyBorder="1" applyAlignment="1" applyProtection="1">
      <alignment horizontal="right" vertical="center"/>
      <protection locked="0"/>
    </xf>
    <xf numFmtId="16" fontId="7" fillId="2" borderId="34" xfId="0" applyNumberFormat="1" applyFont="1" applyFill="1" applyBorder="1" applyAlignment="1" applyProtection="1">
      <alignment horizontal="center" vertical="center" wrapText="1"/>
      <protection locked="0"/>
    </xf>
    <xf numFmtId="0" fontId="7" fillId="0" borderId="35" xfId="0" applyFont="1" applyFill="1" applyBorder="1" applyAlignment="1" applyProtection="1">
      <alignment horizontal="left"/>
    </xf>
    <xf numFmtId="164" fontId="7" fillId="2" borderId="35" xfId="0" applyNumberFormat="1" applyFont="1" applyFill="1" applyBorder="1" applyAlignment="1" applyProtection="1">
      <alignment horizontal="right" vertical="center"/>
      <protection locked="0"/>
    </xf>
    <xf numFmtId="4" fontId="7" fillId="2" borderId="35" xfId="0" applyNumberFormat="1" applyFont="1" applyFill="1" applyBorder="1" applyAlignment="1" applyProtection="1">
      <alignment horizontal="right" vertical="center"/>
      <protection locked="0"/>
    </xf>
    <xf numFmtId="2" fontId="7" fillId="2" borderId="35" xfId="0" applyNumberFormat="1" applyFont="1" applyFill="1" applyBorder="1" applyAlignment="1" applyProtection="1">
      <alignment horizontal="right" vertical="center"/>
      <protection locked="0"/>
    </xf>
    <xf numFmtId="2" fontId="7" fillId="2" borderId="34" xfId="0" applyNumberFormat="1" applyFont="1" applyFill="1" applyBorder="1" applyAlignment="1" applyProtection="1">
      <alignment horizontal="right" vertical="center"/>
    </xf>
    <xf numFmtId="2" fontId="7" fillId="2" borderId="34" xfId="0" applyNumberFormat="1" applyFont="1" applyFill="1" applyBorder="1" applyAlignment="1" applyProtection="1">
      <alignment horizontal="right" vertical="center"/>
      <protection locked="0"/>
    </xf>
    <xf numFmtId="2" fontId="7" fillId="2" borderId="37" xfId="0" applyNumberFormat="1" applyFont="1" applyFill="1" applyBorder="1" applyAlignment="1" applyProtection="1">
      <alignment horizontal="right" vertical="center"/>
    </xf>
    <xf numFmtId="0" fontId="2" fillId="2" borderId="0" xfId="0" applyFont="1" applyFill="1" applyAlignment="1" applyProtection="1">
      <alignment horizontal="left" vertical="center"/>
      <protection locked="0"/>
    </xf>
    <xf numFmtId="0" fontId="9" fillId="3" borderId="0" xfId="0" applyFont="1" applyFill="1" applyAlignment="1" applyProtection="1">
      <alignment horizontal="center" vertical="center"/>
    </xf>
    <xf numFmtId="0" fontId="10" fillId="3" borderId="0" xfId="0" applyFont="1" applyFill="1" applyAlignment="1" applyProtection="1">
      <alignment horizontal="left" vertical="center"/>
    </xf>
    <xf numFmtId="0" fontId="9" fillId="3" borderId="0" xfId="0" applyFont="1" applyFill="1" applyAlignment="1" applyProtection="1">
      <alignment horizontal="left" vertical="center"/>
    </xf>
    <xf numFmtId="164" fontId="9" fillId="3" borderId="0" xfId="0" applyNumberFormat="1" applyFont="1" applyFill="1" applyAlignment="1" applyProtection="1">
      <alignment horizontal="left" vertical="center"/>
    </xf>
    <xf numFmtId="4" fontId="9" fillId="3" borderId="0" xfId="0" applyNumberFormat="1" applyFont="1" applyFill="1" applyAlignment="1" applyProtection="1">
      <alignment horizontal="left" vertical="center"/>
    </xf>
    <xf numFmtId="0" fontId="12" fillId="2" borderId="1" xfId="0" applyFont="1" applyFill="1" applyBorder="1" applyAlignment="1" applyProtection="1">
      <alignment horizontal="left" vertical="center"/>
      <protection locked="0"/>
    </xf>
    <xf numFmtId="0" fontId="4" fillId="2" borderId="0" xfId="0" applyFont="1" applyFill="1" applyAlignment="1" applyProtection="1">
      <alignment horizontal="left" vertical="center"/>
      <protection locked="0"/>
    </xf>
    <xf numFmtId="0" fontId="0" fillId="0" borderId="0" xfId="0" applyFont="1"/>
    <xf numFmtId="0" fontId="7" fillId="0" borderId="32" xfId="0" applyFont="1" applyFill="1" applyBorder="1" applyAlignment="1" applyProtection="1">
      <alignment horizontal="center" vertical="center" wrapText="1"/>
      <protection locked="0"/>
    </xf>
    <xf numFmtId="0" fontId="8" fillId="0" borderId="40" xfId="0" applyFont="1" applyFill="1" applyBorder="1" applyAlignment="1" applyProtection="1">
      <alignment horizontal="left" vertical="center"/>
    </xf>
    <xf numFmtId="4" fontId="7" fillId="0" borderId="32" xfId="0" applyNumberFormat="1" applyFont="1" applyFill="1" applyBorder="1" applyAlignment="1" applyProtection="1">
      <alignment horizontal="right" vertical="center"/>
      <protection locked="0"/>
    </xf>
    <xf numFmtId="2" fontId="7" fillId="0" borderId="32" xfId="0" applyNumberFormat="1" applyFont="1" applyFill="1" applyBorder="1" applyAlignment="1" applyProtection="1">
      <alignment horizontal="right" vertical="center"/>
      <protection locked="0"/>
    </xf>
    <xf numFmtId="2" fontId="7" fillId="0" borderId="32" xfId="0" applyNumberFormat="1" applyFont="1" applyFill="1" applyBorder="1" applyAlignment="1" applyProtection="1">
      <alignment horizontal="right" vertical="center"/>
    </xf>
    <xf numFmtId="2" fontId="7" fillId="0" borderId="32" xfId="0" applyNumberFormat="1" applyFont="1" applyFill="1" applyBorder="1" applyAlignment="1" applyProtection="1">
      <alignment vertical="center"/>
      <protection locked="0"/>
    </xf>
    <xf numFmtId="2" fontId="7" fillId="0" borderId="41" xfId="0" applyNumberFormat="1" applyFont="1" applyFill="1" applyBorder="1" applyAlignment="1" applyProtection="1">
      <alignment horizontal="right" vertical="center"/>
    </xf>
    <xf numFmtId="2" fontId="8" fillId="2" borderId="5" xfId="0" applyNumberFormat="1" applyFont="1" applyFill="1" applyBorder="1" applyAlignment="1" applyProtection="1">
      <alignment horizontal="right" vertical="center"/>
    </xf>
    <xf numFmtId="49" fontId="7" fillId="2" borderId="26" xfId="0" applyNumberFormat="1" applyFont="1" applyFill="1" applyBorder="1" applyAlignment="1" applyProtection="1">
      <alignment horizontal="center" vertical="center"/>
      <protection locked="0"/>
    </xf>
    <xf numFmtId="49" fontId="7" fillId="0" borderId="30" xfId="0" applyNumberFormat="1" applyFont="1" applyBorder="1" applyAlignment="1" applyProtection="1">
      <alignment horizontal="center" vertical="center"/>
    </xf>
    <xf numFmtId="0" fontId="7" fillId="0" borderId="18" xfId="0" applyFont="1" applyFill="1" applyBorder="1" applyAlignment="1" applyProtection="1">
      <alignment horizontal="left" vertical="center" wrapText="1"/>
    </xf>
    <xf numFmtId="49" fontId="7" fillId="0" borderId="32" xfId="0" applyNumberFormat="1" applyFont="1" applyBorder="1" applyAlignment="1" applyProtection="1">
      <alignment horizontal="center" vertical="center"/>
    </xf>
    <xf numFmtId="0" fontId="7" fillId="0" borderId="30" xfId="2" applyFont="1" applyFill="1" applyBorder="1" applyAlignment="1">
      <alignment horizontal="left" vertical="center" wrapText="1"/>
    </xf>
    <xf numFmtId="0" fontId="7" fillId="0" borderId="30" xfId="0" applyFont="1" applyFill="1" applyBorder="1" applyAlignment="1" applyProtection="1">
      <alignment horizontal="center" vertical="center" wrapText="1"/>
      <protection locked="0"/>
    </xf>
    <xf numFmtId="4" fontId="7" fillId="0" borderId="30" xfId="0" applyNumberFormat="1" applyFont="1" applyFill="1" applyBorder="1" applyAlignment="1" applyProtection="1">
      <alignment horizontal="right" vertical="center"/>
      <protection locked="0"/>
    </xf>
    <xf numFmtId="2" fontId="7" fillId="0" borderId="30" xfId="0" applyNumberFormat="1" applyFont="1" applyFill="1" applyBorder="1" applyAlignment="1" applyProtection="1">
      <alignment horizontal="right" vertical="center"/>
      <protection locked="0"/>
    </xf>
    <xf numFmtId="2" fontId="7" fillId="0" borderId="24" xfId="0" applyNumberFormat="1" applyFont="1" applyFill="1" applyBorder="1" applyAlignment="1" applyProtection="1">
      <alignment horizontal="right" vertical="center"/>
    </xf>
    <xf numFmtId="2" fontId="7" fillId="0" borderId="25" xfId="0" applyNumberFormat="1" applyFont="1" applyFill="1" applyBorder="1" applyAlignment="1" applyProtection="1">
      <alignment horizontal="right" vertical="center"/>
    </xf>
    <xf numFmtId="49" fontId="7" fillId="2" borderId="27" xfId="0" applyNumberFormat="1" applyFont="1" applyFill="1" applyBorder="1" applyAlignment="1" applyProtection="1">
      <alignment horizontal="center" vertical="center"/>
      <protection locked="0"/>
    </xf>
    <xf numFmtId="49" fontId="7" fillId="0" borderId="28" xfId="0" applyNumberFormat="1" applyFont="1" applyBorder="1" applyAlignment="1" applyProtection="1">
      <alignment horizontal="center" vertical="center"/>
    </xf>
    <xf numFmtId="0" fontId="7" fillId="0" borderId="17" xfId="0" applyFont="1" applyFill="1" applyBorder="1" applyAlignment="1" applyProtection="1">
      <alignment horizontal="left" vertical="center"/>
    </xf>
    <xf numFmtId="0" fontId="7" fillId="2" borderId="17" xfId="0" applyFont="1" applyFill="1" applyBorder="1" applyAlignment="1" applyProtection="1">
      <alignment horizontal="center" vertical="center" wrapText="1"/>
      <protection locked="0"/>
    </xf>
    <xf numFmtId="4" fontId="7" fillId="2" borderId="17" xfId="0" applyNumberFormat="1" applyFont="1" applyFill="1" applyBorder="1" applyAlignment="1" applyProtection="1">
      <alignment horizontal="right" vertical="center"/>
      <protection locked="0"/>
    </xf>
    <xf numFmtId="2" fontId="7" fillId="2" borderId="17" xfId="0" applyNumberFormat="1" applyFont="1" applyFill="1" applyBorder="1" applyAlignment="1" applyProtection="1">
      <alignment horizontal="right" vertical="center"/>
      <protection locked="0"/>
    </xf>
    <xf numFmtId="2" fontId="7" fillId="2" borderId="17" xfId="0" applyNumberFormat="1" applyFont="1" applyFill="1" applyBorder="1" applyAlignment="1" applyProtection="1">
      <alignment horizontal="right" vertical="center"/>
    </xf>
    <xf numFmtId="2" fontId="7" fillId="2" borderId="17" xfId="0" applyNumberFormat="1" applyFont="1" applyFill="1" applyBorder="1" applyAlignment="1" applyProtection="1">
      <alignment vertical="center"/>
      <protection locked="0"/>
    </xf>
    <xf numFmtId="2" fontId="7" fillId="2" borderId="43" xfId="0" applyNumberFormat="1" applyFont="1" applyFill="1" applyBorder="1" applyAlignment="1" applyProtection="1">
      <alignment horizontal="right" vertical="center"/>
    </xf>
    <xf numFmtId="0" fontId="7" fillId="0" borderId="32" xfId="0" applyFont="1" applyFill="1" applyBorder="1" applyAlignment="1" applyProtection="1">
      <alignment horizontal="left" vertical="center"/>
    </xf>
    <xf numFmtId="2" fontId="7" fillId="2" borderId="28" xfId="0" applyNumberFormat="1" applyFont="1" applyFill="1" applyBorder="1" applyAlignment="1" applyProtection="1">
      <alignment horizontal="right" vertical="center"/>
      <protection locked="0"/>
    </xf>
    <xf numFmtId="2" fontId="7" fillId="2" borderId="28" xfId="0" applyNumberFormat="1" applyFont="1" applyFill="1" applyBorder="1" applyAlignment="1" applyProtection="1">
      <alignment horizontal="right" vertical="center"/>
    </xf>
    <xf numFmtId="2" fontId="7" fillId="2" borderId="28" xfId="0" applyNumberFormat="1" applyFont="1" applyFill="1" applyBorder="1" applyAlignment="1" applyProtection="1">
      <alignment vertical="center"/>
      <protection locked="0"/>
    </xf>
    <xf numFmtId="2" fontId="7" fillId="2" borderId="45" xfId="0" applyNumberFormat="1" applyFont="1" applyFill="1" applyBorder="1" applyAlignment="1" applyProtection="1">
      <alignment horizontal="right" vertical="center"/>
      <protection locked="0"/>
    </xf>
    <xf numFmtId="2" fontId="7" fillId="2" borderId="45" xfId="0" applyNumberFormat="1" applyFont="1" applyFill="1" applyBorder="1" applyAlignment="1" applyProtection="1">
      <alignment horizontal="right" vertical="center"/>
    </xf>
    <xf numFmtId="2" fontId="7" fillId="2" borderId="42" xfId="0" applyNumberFormat="1" applyFont="1" applyFill="1" applyBorder="1" applyAlignment="1" applyProtection="1">
      <alignment horizontal="right" vertical="center"/>
    </xf>
    <xf numFmtId="0" fontId="7" fillId="0" borderId="30" xfId="0" applyFont="1" applyBorder="1" applyAlignment="1" applyProtection="1">
      <alignment horizontal="left" vertical="center"/>
    </xf>
    <xf numFmtId="0" fontId="7" fillId="2" borderId="46" xfId="0" applyFont="1" applyFill="1" applyBorder="1" applyAlignment="1" applyProtection="1">
      <alignment horizontal="center" vertical="center" wrapText="1"/>
      <protection locked="0"/>
    </xf>
    <xf numFmtId="0" fontId="7" fillId="0" borderId="19" xfId="0" applyFont="1" applyBorder="1" applyAlignment="1" applyProtection="1">
      <alignment horizontal="left" vertical="center"/>
    </xf>
    <xf numFmtId="0" fontId="7" fillId="2" borderId="19" xfId="0" applyFont="1" applyFill="1" applyBorder="1" applyAlignment="1" applyProtection="1">
      <alignment horizontal="left" vertical="center" wrapText="1"/>
      <protection locked="0"/>
    </xf>
    <xf numFmtId="0" fontId="7" fillId="2" borderId="19" xfId="0" applyFont="1" applyFill="1" applyBorder="1" applyAlignment="1" applyProtection="1">
      <alignment horizontal="center" vertical="center" wrapText="1"/>
      <protection locked="0"/>
    </xf>
    <xf numFmtId="2" fontId="7" fillId="2" borderId="20" xfId="0" applyNumberFormat="1" applyFont="1" applyFill="1" applyBorder="1" applyAlignment="1" applyProtection="1">
      <alignment horizontal="right" vertical="center"/>
      <protection locked="0"/>
    </xf>
    <xf numFmtId="0" fontId="7" fillId="2" borderId="48" xfId="0" applyFont="1" applyFill="1" applyBorder="1" applyAlignment="1" applyProtection="1">
      <alignment horizontal="center" vertical="center" wrapText="1"/>
      <protection locked="0"/>
    </xf>
    <xf numFmtId="4" fontId="7" fillId="2" borderId="23" xfId="0" applyNumberFormat="1" applyFont="1" applyFill="1" applyBorder="1" applyAlignment="1" applyProtection="1">
      <alignment horizontal="right" vertical="center"/>
      <protection locked="0"/>
    </xf>
    <xf numFmtId="0" fontId="7" fillId="2" borderId="35" xfId="0" applyFont="1" applyFill="1" applyBorder="1" applyAlignment="1" applyProtection="1">
      <alignment horizontal="left" vertical="center" wrapText="1"/>
      <protection locked="0"/>
    </xf>
    <xf numFmtId="0" fontId="7" fillId="2" borderId="35" xfId="0" applyFont="1" applyFill="1" applyBorder="1" applyAlignment="1" applyProtection="1">
      <alignment horizontal="center" vertical="center" wrapText="1"/>
      <protection locked="0"/>
    </xf>
    <xf numFmtId="2" fontId="7" fillId="2" borderId="35" xfId="0" applyNumberFormat="1" applyFont="1" applyFill="1" applyBorder="1" applyAlignment="1" applyProtection="1">
      <alignment horizontal="right" vertical="center"/>
    </xf>
    <xf numFmtId="0" fontId="8" fillId="4" borderId="15" xfId="0" applyFont="1" applyFill="1" applyBorder="1" applyAlignment="1" applyProtection="1">
      <alignment horizontal="left" vertical="center" wrapText="1"/>
      <protection locked="0"/>
    </xf>
    <xf numFmtId="0" fontId="8" fillId="4" borderId="15" xfId="0" applyFont="1" applyFill="1" applyBorder="1" applyAlignment="1" applyProtection="1">
      <alignment horizontal="center" vertical="center" wrapText="1"/>
      <protection locked="0"/>
    </xf>
    <xf numFmtId="164" fontId="8" fillId="4" borderId="15" xfId="0" applyNumberFormat="1" applyFont="1" applyFill="1" applyBorder="1" applyAlignment="1" applyProtection="1">
      <alignment horizontal="right" vertical="center"/>
      <protection locked="0"/>
    </xf>
    <xf numFmtId="4" fontId="8" fillId="4" borderId="15" xfId="0" applyNumberFormat="1" applyFont="1" applyFill="1" applyBorder="1" applyAlignment="1" applyProtection="1">
      <alignment horizontal="right" vertical="center"/>
      <protection locked="0"/>
    </xf>
    <xf numFmtId="4" fontId="8" fillId="4" borderId="15" xfId="0" applyNumberFormat="1" applyFont="1" applyFill="1" applyBorder="1" applyAlignment="1" applyProtection="1">
      <alignment horizontal="right" vertical="center"/>
    </xf>
    <xf numFmtId="166" fontId="8" fillId="4" borderId="15" xfId="0" applyNumberFormat="1" applyFont="1" applyFill="1" applyBorder="1" applyAlignment="1" applyProtection="1">
      <alignment horizontal="right" vertical="center"/>
    </xf>
    <xf numFmtId="167" fontId="8" fillId="4" borderId="15" xfId="0" applyNumberFormat="1" applyFont="1" applyFill="1" applyBorder="1" applyAlignment="1" applyProtection="1">
      <alignment horizontal="right" vertical="center"/>
    </xf>
    <xf numFmtId="167" fontId="8" fillId="4" borderId="5" xfId="0" applyNumberFormat="1" applyFont="1" applyFill="1" applyBorder="1" applyAlignment="1" applyProtection="1">
      <alignment horizontal="right" vertical="center"/>
    </xf>
    <xf numFmtId="2" fontId="8" fillId="4" borderId="15" xfId="0" applyNumberFormat="1" applyFont="1" applyFill="1" applyBorder="1" applyAlignment="1" applyProtection="1">
      <alignment horizontal="right" vertical="center"/>
      <protection locked="0"/>
    </xf>
    <xf numFmtId="2" fontId="8" fillId="4" borderId="15" xfId="0" applyNumberFormat="1" applyFont="1" applyFill="1" applyBorder="1" applyAlignment="1" applyProtection="1">
      <alignment horizontal="right" vertical="center"/>
    </xf>
    <xf numFmtId="2" fontId="8" fillId="4" borderId="5" xfId="0" applyNumberFormat="1" applyFont="1" applyFill="1" applyBorder="1" applyAlignment="1" applyProtection="1">
      <alignment horizontal="right" vertical="center"/>
    </xf>
    <xf numFmtId="0" fontId="8" fillId="4" borderId="15" xfId="2" applyFont="1" applyFill="1" applyBorder="1" applyAlignment="1">
      <alignment horizontal="left" vertical="center" wrapText="1"/>
    </xf>
    <xf numFmtId="164" fontId="7" fillId="4" borderId="15" xfId="0" applyNumberFormat="1" applyFont="1" applyFill="1" applyBorder="1" applyAlignment="1" applyProtection="1">
      <alignment horizontal="right" vertical="center"/>
      <protection locked="0"/>
    </xf>
    <xf numFmtId="4" fontId="7" fillId="4" borderId="15" xfId="0" applyNumberFormat="1" applyFont="1" applyFill="1" applyBorder="1" applyAlignment="1" applyProtection="1">
      <alignment horizontal="right" vertical="center"/>
    </xf>
    <xf numFmtId="2" fontId="7" fillId="4" borderId="15" xfId="0" applyNumberFormat="1" applyFont="1" applyFill="1" applyBorder="1" applyAlignment="1" applyProtection="1">
      <alignment horizontal="right" vertical="center"/>
      <protection locked="0"/>
    </xf>
    <xf numFmtId="165" fontId="8" fillId="5" borderId="14" xfId="0" applyNumberFormat="1" applyFont="1" applyFill="1" applyBorder="1" applyAlignment="1" applyProtection="1">
      <alignment horizontal="center" vertical="center"/>
      <protection locked="0"/>
    </xf>
    <xf numFmtId="0" fontId="8" fillId="5" borderId="15" xfId="0" applyNumberFormat="1"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center" vertical="center" wrapText="1"/>
      <protection locked="0"/>
    </xf>
    <xf numFmtId="164" fontId="8" fillId="5" borderId="15" xfId="0" applyNumberFormat="1" applyFont="1" applyFill="1" applyBorder="1" applyAlignment="1" applyProtection="1">
      <alignment horizontal="right" vertical="center"/>
      <protection locked="0"/>
    </xf>
    <xf numFmtId="4" fontId="8" fillId="5" borderId="15" xfId="0" applyNumberFormat="1" applyFont="1" applyFill="1" applyBorder="1" applyAlignment="1" applyProtection="1">
      <alignment horizontal="right" vertical="center"/>
      <protection locked="0"/>
    </xf>
    <xf numFmtId="4" fontId="8" fillId="5" borderId="15" xfId="0" applyNumberFormat="1" applyFont="1" applyFill="1" applyBorder="1" applyAlignment="1" applyProtection="1">
      <alignment horizontal="right" vertical="center"/>
    </xf>
    <xf numFmtId="166" fontId="8" fillId="5" borderId="15" xfId="0" applyNumberFormat="1" applyFont="1" applyFill="1" applyBorder="1" applyAlignment="1" applyProtection="1">
      <alignment horizontal="right" vertical="center"/>
    </xf>
    <xf numFmtId="167" fontId="8" fillId="5" borderId="5" xfId="0" applyNumberFormat="1" applyFont="1" applyFill="1" applyBorder="1" applyAlignment="1" applyProtection="1">
      <alignment horizontal="right" vertical="center"/>
    </xf>
    <xf numFmtId="2" fontId="8" fillId="5" borderId="15" xfId="0" applyNumberFormat="1" applyFont="1" applyFill="1" applyBorder="1" applyAlignment="1" applyProtection="1">
      <alignment horizontal="right" vertical="center"/>
      <protection locked="0"/>
    </xf>
    <xf numFmtId="2" fontId="8" fillId="5" borderId="15" xfId="0" applyNumberFormat="1" applyFont="1" applyFill="1" applyBorder="1" applyAlignment="1" applyProtection="1">
      <alignment horizontal="right" vertical="center"/>
    </xf>
    <xf numFmtId="0" fontId="8" fillId="5" borderId="15" xfId="2" applyFont="1" applyFill="1" applyBorder="1" applyAlignment="1">
      <alignment horizontal="left" vertical="center" wrapText="1"/>
    </xf>
    <xf numFmtId="164" fontId="7" fillId="5" borderId="15" xfId="0" applyNumberFormat="1" applyFont="1" applyFill="1" applyBorder="1" applyAlignment="1" applyProtection="1">
      <alignment horizontal="right" vertical="center"/>
      <protection locked="0"/>
    </xf>
    <xf numFmtId="4" fontId="7" fillId="5" borderId="15" xfId="0" applyNumberFormat="1" applyFont="1" applyFill="1" applyBorder="1" applyAlignment="1" applyProtection="1">
      <alignment horizontal="right" vertical="center"/>
    </xf>
    <xf numFmtId="2" fontId="7" fillId="5" borderId="15" xfId="0" applyNumberFormat="1" applyFont="1" applyFill="1" applyBorder="1" applyAlignment="1" applyProtection="1">
      <alignment horizontal="right" vertical="center"/>
      <protection locked="0"/>
    </xf>
    <xf numFmtId="2" fontId="8" fillId="5" borderId="5" xfId="0" applyNumberFormat="1" applyFont="1" applyFill="1" applyBorder="1" applyAlignment="1" applyProtection="1">
      <alignment horizontal="right" vertical="center"/>
    </xf>
    <xf numFmtId="2" fontId="7" fillId="0" borderId="54" xfId="0" applyNumberFormat="1" applyFont="1" applyFill="1" applyBorder="1" applyAlignment="1" applyProtection="1">
      <alignment horizontal="right" vertical="center"/>
    </xf>
    <xf numFmtId="0" fontId="2" fillId="0" borderId="0" xfId="0" applyFont="1"/>
    <xf numFmtId="0" fontId="9" fillId="0" borderId="1" xfId="3" applyFont="1" applyBorder="1" applyAlignment="1">
      <alignment horizontal="center"/>
    </xf>
    <xf numFmtId="0" fontId="9" fillId="0" borderId="1" xfId="3" applyNumberFormat="1" applyFont="1" applyBorder="1" applyAlignment="1">
      <alignment horizontal="center"/>
    </xf>
    <xf numFmtId="0" fontId="2" fillId="0" borderId="1" xfId="0" applyFont="1" applyBorder="1"/>
    <xf numFmtId="0" fontId="10" fillId="4" borderId="1" xfId="3" applyFont="1" applyFill="1" applyBorder="1" applyAlignment="1">
      <alignment horizontal="center" vertical="center"/>
    </xf>
    <xf numFmtId="0" fontId="9" fillId="4" borderId="1" xfId="3" applyFont="1" applyFill="1" applyBorder="1" applyAlignment="1">
      <alignment horizontal="center" vertical="center"/>
    </xf>
    <xf numFmtId="0" fontId="7" fillId="0" borderId="18" xfId="0" applyFont="1" applyFill="1" applyBorder="1" applyAlignment="1" applyProtection="1">
      <alignment horizontal="right" vertical="center" wrapText="1"/>
      <protection locked="0"/>
    </xf>
    <xf numFmtId="0" fontId="8" fillId="5" borderId="15" xfId="0" applyFont="1" applyFill="1" applyBorder="1" applyAlignment="1" applyProtection="1">
      <alignment horizontal="right" vertical="center" wrapText="1"/>
      <protection locked="0"/>
    </xf>
    <xf numFmtId="0" fontId="7" fillId="2" borderId="18" xfId="0" applyFont="1" applyFill="1" applyBorder="1" applyAlignment="1" applyProtection="1">
      <alignment horizontal="right" vertical="center" wrapText="1"/>
      <protection locked="0"/>
    </xf>
    <xf numFmtId="0" fontId="8" fillId="5" borderId="15" xfId="2" applyFont="1" applyFill="1" applyBorder="1" applyAlignment="1">
      <alignment horizontal="right" wrapText="1"/>
    </xf>
    <xf numFmtId="0" fontId="7" fillId="2" borderId="36" xfId="0" applyFont="1" applyFill="1" applyBorder="1" applyAlignment="1" applyProtection="1">
      <alignment horizontal="right" vertical="center" wrapText="1"/>
      <protection locked="0"/>
    </xf>
    <xf numFmtId="2" fontId="7" fillId="0" borderId="35" xfId="0" applyNumberFormat="1" applyFont="1" applyFill="1" applyBorder="1" applyAlignment="1" applyProtection="1">
      <alignment horizontal="right"/>
    </xf>
    <xf numFmtId="0" fontId="7" fillId="0" borderId="56" xfId="0" applyFont="1" applyFill="1" applyBorder="1" applyAlignment="1" applyProtection="1">
      <alignment horizontal="right" vertical="center" wrapText="1"/>
      <protection locked="0"/>
    </xf>
    <xf numFmtId="164" fontId="7" fillId="0" borderId="17" xfId="0" applyNumberFormat="1" applyFont="1" applyFill="1" applyBorder="1" applyAlignment="1" applyProtection="1">
      <alignment horizontal="right" vertical="center"/>
      <protection locked="0"/>
    </xf>
    <xf numFmtId="4" fontId="7" fillId="0" borderId="55" xfId="0" applyNumberFormat="1" applyFont="1" applyFill="1" applyBorder="1" applyAlignment="1" applyProtection="1">
      <alignment horizontal="right" vertical="center"/>
      <protection locked="0"/>
    </xf>
    <xf numFmtId="2" fontId="7" fillId="0" borderId="17" xfId="0" applyNumberFormat="1" applyFont="1" applyFill="1" applyBorder="1" applyAlignment="1" applyProtection="1">
      <alignment horizontal="right" vertical="center"/>
      <protection locked="0"/>
    </xf>
    <xf numFmtId="2" fontId="7" fillId="0" borderId="55" xfId="0" applyNumberFormat="1" applyFont="1" applyFill="1" applyBorder="1" applyAlignment="1" applyProtection="1">
      <alignment horizontal="right" vertical="center"/>
    </xf>
    <xf numFmtId="2" fontId="7" fillId="0" borderId="55" xfId="0" applyNumberFormat="1" applyFont="1" applyFill="1" applyBorder="1" applyAlignment="1" applyProtection="1">
      <alignment horizontal="right" vertical="center"/>
      <protection locked="0"/>
    </xf>
    <xf numFmtId="2" fontId="7" fillId="0" borderId="43" xfId="0" applyNumberFormat="1" applyFont="1" applyFill="1" applyBorder="1" applyAlignment="1" applyProtection="1">
      <alignment horizontal="right" vertical="center"/>
    </xf>
    <xf numFmtId="165" fontId="14" fillId="2" borderId="0" xfId="0" applyNumberFormat="1" applyFont="1" applyFill="1" applyBorder="1" applyAlignment="1" applyProtection="1">
      <alignment horizontal="center" vertical="center"/>
      <protection locked="0"/>
    </xf>
    <xf numFmtId="0" fontId="14" fillId="2" borderId="0" xfId="0" applyFont="1" applyFill="1" applyBorder="1" applyAlignment="1" applyProtection="1">
      <alignment horizontal="left" vertical="center" wrapText="1"/>
      <protection locked="0"/>
    </xf>
    <xf numFmtId="0" fontId="14" fillId="2" borderId="0" xfId="0" applyFont="1" applyFill="1" applyBorder="1" applyAlignment="1" applyProtection="1">
      <alignment horizontal="center" vertical="center" wrapText="1"/>
      <protection locked="0"/>
    </xf>
    <xf numFmtId="164" fontId="14" fillId="2" borderId="0" xfId="0" applyNumberFormat="1" applyFont="1" applyFill="1" applyBorder="1" applyAlignment="1" applyProtection="1">
      <alignment horizontal="right" vertical="center"/>
      <protection locked="0"/>
    </xf>
    <xf numFmtId="4" fontId="14" fillId="2" borderId="0" xfId="0" applyNumberFormat="1" applyFont="1" applyFill="1" applyBorder="1" applyAlignment="1" applyProtection="1">
      <alignment horizontal="right" vertical="center"/>
      <protection locked="0"/>
    </xf>
    <xf numFmtId="4" fontId="14" fillId="2" borderId="0" xfId="0" applyNumberFormat="1" applyFont="1" applyFill="1" applyBorder="1" applyAlignment="1" applyProtection="1">
      <alignment horizontal="right" vertical="center"/>
    </xf>
    <xf numFmtId="166" fontId="14" fillId="2" borderId="0" xfId="0" applyNumberFormat="1" applyFont="1" applyFill="1" applyBorder="1" applyAlignment="1" applyProtection="1">
      <alignment horizontal="right" vertical="center"/>
    </xf>
    <xf numFmtId="0" fontId="15" fillId="2" borderId="0" xfId="0" applyFont="1" applyFill="1" applyAlignment="1" applyProtection="1">
      <alignment horizontal="left" vertical="center"/>
      <protection locked="0"/>
    </xf>
    <xf numFmtId="167" fontId="14" fillId="2" borderId="0" xfId="0" applyNumberFormat="1" applyFont="1" applyFill="1" applyBorder="1" applyAlignment="1" applyProtection="1">
      <alignment horizontal="right" vertical="center"/>
    </xf>
    <xf numFmtId="0" fontId="3" fillId="0" borderId="0" xfId="0" applyFont="1"/>
    <xf numFmtId="0" fontId="2" fillId="0" borderId="0" xfId="0" applyFont="1" applyAlignment="1">
      <alignment vertical="center"/>
    </xf>
    <xf numFmtId="0" fontId="8" fillId="4" borderId="13" xfId="0" applyFont="1" applyFill="1" applyBorder="1" applyAlignment="1" applyProtection="1">
      <alignment horizontal="center" vertical="center" shrinkToFit="1"/>
    </xf>
    <xf numFmtId="0" fontId="8" fillId="4" borderId="13" xfId="0" applyFont="1" applyFill="1" applyBorder="1" applyAlignment="1" applyProtection="1">
      <alignment horizontal="center" vertical="center" wrapText="1"/>
    </xf>
    <xf numFmtId="0" fontId="8" fillId="4" borderId="13" xfId="0" applyFont="1" applyFill="1" applyBorder="1" applyAlignment="1" applyProtection="1">
      <alignment horizontal="center" vertical="center" wrapText="1"/>
      <protection locked="0"/>
    </xf>
    <xf numFmtId="0" fontId="8" fillId="4" borderId="13" xfId="0" applyNumberFormat="1" applyFont="1" applyFill="1" applyBorder="1" applyAlignment="1" applyProtection="1">
      <alignment horizontal="center" vertical="center" wrapText="1"/>
    </xf>
    <xf numFmtId="49" fontId="7" fillId="2" borderId="16" xfId="0" applyNumberFormat="1" applyFont="1" applyFill="1" applyBorder="1" applyAlignment="1" applyProtection="1">
      <alignment horizontal="center" vertical="center"/>
      <protection locked="0"/>
    </xf>
    <xf numFmtId="49" fontId="8" fillId="5" borderId="14" xfId="0" applyNumberFormat="1" applyFont="1" applyFill="1" applyBorder="1" applyAlignment="1" applyProtection="1">
      <alignment horizontal="center" vertical="center"/>
      <protection locked="0"/>
    </xf>
    <xf numFmtId="49" fontId="7" fillId="2" borderId="22" xfId="0" applyNumberFormat="1" applyFont="1" applyFill="1" applyBorder="1" applyAlignment="1" applyProtection="1">
      <alignment horizontal="center" vertical="center"/>
      <protection locked="0"/>
    </xf>
    <xf numFmtId="49" fontId="7" fillId="5" borderId="14" xfId="0" applyNumberFormat="1" applyFont="1" applyFill="1" applyBorder="1" applyAlignment="1" applyProtection="1">
      <alignment horizontal="center" vertical="center"/>
      <protection locked="0"/>
    </xf>
    <xf numFmtId="49" fontId="7" fillId="2" borderId="33" xfId="0" applyNumberFormat="1" applyFont="1" applyFill="1" applyBorder="1" applyAlignment="1" applyProtection="1">
      <alignment horizontal="center" vertical="center"/>
      <protection locked="0"/>
    </xf>
    <xf numFmtId="0" fontId="8" fillId="6" borderId="13" xfId="0" applyFont="1" applyFill="1" applyBorder="1" applyAlignment="1" applyProtection="1">
      <alignment horizontal="center" vertical="center" shrinkToFit="1"/>
    </xf>
    <xf numFmtId="0" fontId="8" fillId="6" borderId="13" xfId="0" applyFont="1" applyFill="1" applyBorder="1" applyAlignment="1" applyProtection="1">
      <alignment horizontal="center" vertical="center" wrapText="1"/>
    </xf>
    <xf numFmtId="0" fontId="8" fillId="6" borderId="52" xfId="0" applyFont="1" applyFill="1" applyBorder="1" applyAlignment="1" applyProtection="1">
      <alignment horizontal="center" vertical="center" wrapText="1"/>
    </xf>
    <xf numFmtId="164" fontId="8" fillId="6" borderId="13" xfId="0" applyNumberFormat="1" applyFont="1" applyFill="1" applyBorder="1" applyAlignment="1" applyProtection="1">
      <alignment horizontal="center" vertical="center" wrapText="1"/>
    </xf>
    <xf numFmtId="0" fontId="8" fillId="6" borderId="13" xfId="0" applyFont="1" applyFill="1" applyBorder="1" applyAlignment="1" applyProtection="1">
      <alignment horizontal="center" vertical="center" wrapText="1"/>
      <protection locked="0"/>
    </xf>
    <xf numFmtId="0" fontId="8" fillId="6" borderId="13" xfId="0" applyNumberFormat="1" applyFont="1" applyFill="1" applyBorder="1" applyAlignment="1" applyProtection="1">
      <alignment horizontal="center" vertical="center" wrapText="1"/>
    </xf>
    <xf numFmtId="49" fontId="8" fillId="4" borderId="14" xfId="0" applyNumberFormat="1" applyFont="1" applyFill="1" applyBorder="1" applyAlignment="1" applyProtection="1">
      <alignment horizontal="center" vertical="center"/>
      <protection locked="0"/>
    </xf>
    <xf numFmtId="49" fontId="8" fillId="4" borderId="15" xfId="0" applyNumberFormat="1" applyFont="1" applyFill="1" applyBorder="1" applyAlignment="1" applyProtection="1">
      <alignment horizontal="left" vertical="center" wrapText="1"/>
      <protection locked="0"/>
    </xf>
    <xf numFmtId="49" fontId="7" fillId="0" borderId="32" xfId="0" applyNumberFormat="1" applyFont="1" applyFill="1" applyBorder="1" applyAlignment="1" applyProtection="1">
      <alignment horizontal="center" vertical="center" wrapText="1"/>
      <protection locked="0"/>
    </xf>
    <xf numFmtId="49" fontId="7" fillId="4" borderId="14" xfId="0" applyNumberFormat="1" applyFont="1" applyFill="1" applyBorder="1" applyAlignment="1" applyProtection="1">
      <alignment horizontal="center" vertical="center"/>
      <protection locked="0"/>
    </xf>
    <xf numFmtId="49" fontId="8" fillId="2" borderId="30" xfId="0" applyNumberFormat="1" applyFont="1" applyFill="1" applyBorder="1" applyAlignment="1" applyProtection="1">
      <alignment horizontal="left" vertical="center" wrapText="1"/>
      <protection locked="0"/>
    </xf>
    <xf numFmtId="49" fontId="7" fillId="2" borderId="44" xfId="0" applyNumberFormat="1" applyFont="1" applyFill="1" applyBorder="1" applyAlignment="1" applyProtection="1">
      <alignment horizontal="center" vertical="center"/>
      <protection locked="0"/>
    </xf>
    <xf numFmtId="49" fontId="7" fillId="2" borderId="41" xfId="0" applyNumberFormat="1" applyFont="1" applyFill="1" applyBorder="1" applyAlignment="1" applyProtection="1">
      <alignment horizontal="center" vertical="center" wrapText="1"/>
      <protection locked="0"/>
    </xf>
    <xf numFmtId="49" fontId="7" fillId="2" borderId="19" xfId="0" applyNumberFormat="1" applyFont="1" applyFill="1" applyBorder="1" applyAlignment="1" applyProtection="1">
      <alignment horizontal="center" vertical="center" wrapText="1"/>
      <protection locked="0"/>
    </xf>
    <xf numFmtId="49" fontId="7" fillId="2" borderId="47" xfId="0" applyNumberFormat="1" applyFont="1" applyFill="1" applyBorder="1" applyAlignment="1" applyProtection="1">
      <alignment horizontal="center" vertical="center"/>
      <protection locked="0"/>
    </xf>
    <xf numFmtId="49" fontId="7" fillId="2" borderId="24" xfId="0" applyNumberFormat="1" applyFont="1" applyFill="1" applyBorder="1" applyAlignment="1" applyProtection="1">
      <alignment horizontal="center" vertical="center" wrapText="1"/>
      <protection locked="0"/>
    </xf>
    <xf numFmtId="49" fontId="7" fillId="2" borderId="49" xfId="0" applyNumberFormat="1" applyFont="1" applyFill="1" applyBorder="1" applyAlignment="1" applyProtection="1">
      <alignment horizontal="center" vertical="center" wrapText="1"/>
      <protection locked="0"/>
    </xf>
    <xf numFmtId="0" fontId="16" fillId="2" borderId="0" xfId="0" applyFont="1" applyFill="1" applyAlignment="1" applyProtection="1">
      <alignment horizontal="left" vertical="center"/>
      <protection locked="0"/>
    </xf>
    <xf numFmtId="0" fontId="8" fillId="8" borderId="1" xfId="3" applyFont="1" applyFill="1" applyBorder="1" applyAlignment="1">
      <alignment horizontal="center" vertical="center"/>
    </xf>
    <xf numFmtId="0" fontId="8" fillId="8" borderId="2" xfId="3" applyFont="1" applyFill="1" applyBorder="1" applyAlignment="1">
      <alignment horizontal="center" vertical="center"/>
    </xf>
    <xf numFmtId="49" fontId="16" fillId="0" borderId="39" xfId="3" applyNumberFormat="1" applyFont="1" applyBorder="1" applyAlignment="1">
      <alignment horizontal="right" vertical="center"/>
    </xf>
    <xf numFmtId="3" fontId="16" fillId="0" borderId="39" xfId="3" applyNumberFormat="1" applyFont="1" applyBorder="1" applyAlignment="1">
      <alignment horizontal="right" vertical="center"/>
    </xf>
    <xf numFmtId="0" fontId="16" fillId="0" borderId="39" xfId="3" applyFont="1" applyBorder="1" applyAlignment="1">
      <alignment horizontal="center" vertical="center"/>
    </xf>
    <xf numFmtId="4" fontId="16" fillId="0" borderId="39" xfId="3" applyNumberFormat="1" applyFont="1" applyBorder="1" applyAlignment="1">
      <alignment horizontal="center" vertical="center"/>
    </xf>
    <xf numFmtId="49" fontId="8" fillId="7" borderId="14" xfId="3" applyNumberFormat="1" applyFont="1" applyFill="1" applyBorder="1" applyAlignment="1">
      <alignment horizontal="right" vertical="center"/>
    </xf>
    <xf numFmtId="49" fontId="8" fillId="7" borderId="15" xfId="3" applyNumberFormat="1" applyFont="1" applyFill="1" applyBorder="1" applyAlignment="1">
      <alignment horizontal="left" vertical="center"/>
    </xf>
    <xf numFmtId="3" fontId="8" fillId="7" borderId="15" xfId="3" applyNumberFormat="1" applyFont="1" applyFill="1" applyBorder="1" applyAlignment="1">
      <alignment horizontal="right" vertical="center"/>
    </xf>
    <xf numFmtId="0" fontId="8" fillId="7" borderId="15" xfId="3" applyFont="1" applyFill="1" applyBorder="1" applyAlignment="1">
      <alignment horizontal="center" vertical="center"/>
    </xf>
    <xf numFmtId="4" fontId="8" fillId="7" borderId="15" xfId="3" applyNumberFormat="1" applyFont="1" applyFill="1" applyBorder="1" applyAlignment="1">
      <alignment horizontal="center" vertical="center"/>
    </xf>
    <xf numFmtId="0" fontId="8" fillId="2" borderId="0" xfId="0" applyFont="1" applyFill="1" applyAlignment="1" applyProtection="1">
      <alignment horizontal="left" vertical="center"/>
      <protection locked="0"/>
    </xf>
    <xf numFmtId="4" fontId="4" fillId="2" borderId="19" xfId="0" applyNumberFormat="1" applyFont="1" applyFill="1" applyBorder="1" applyAlignment="1" applyProtection="1">
      <alignment horizontal="center" vertical="center" wrapText="1"/>
      <protection locked="0"/>
    </xf>
    <xf numFmtId="4" fontId="4" fillId="2" borderId="30" xfId="0" applyNumberFormat="1" applyFont="1" applyFill="1" applyBorder="1" applyAlignment="1" applyProtection="1">
      <alignment horizontal="center" vertical="center" wrapText="1"/>
      <protection locked="0"/>
    </xf>
    <xf numFmtId="4" fontId="0" fillId="2" borderId="0" xfId="0" applyNumberFormat="1" applyFont="1" applyFill="1" applyAlignment="1" applyProtection="1">
      <alignment horizontal="center" vertical="center" wrapText="1"/>
      <protection locked="0"/>
    </xf>
    <xf numFmtId="4" fontId="0" fillId="2" borderId="0" xfId="0" applyNumberFormat="1" applyFont="1" applyFill="1" applyAlignment="1" applyProtection="1">
      <alignment vertical="center" wrapText="1"/>
      <protection locked="0"/>
    </xf>
    <xf numFmtId="4" fontId="0" fillId="2" borderId="0" xfId="0" applyNumberFormat="1" applyFont="1" applyFill="1" applyAlignment="1" applyProtection="1">
      <alignment vertical="center"/>
      <protection locked="0"/>
    </xf>
    <xf numFmtId="0" fontId="2" fillId="2" borderId="0" xfId="0" applyFont="1" applyFill="1" applyAlignment="1" applyProtection="1">
      <alignment horizontal="center" vertical="center"/>
      <protection locked="0"/>
    </xf>
    <xf numFmtId="4" fontId="4" fillId="2" borderId="32" xfId="0" applyNumberFormat="1" applyFont="1" applyFill="1" applyBorder="1" applyAlignment="1" applyProtection="1">
      <alignment horizontal="center" vertical="center" wrapText="1"/>
      <protection locked="0"/>
    </xf>
    <xf numFmtId="4" fontId="7" fillId="0" borderId="30" xfId="3" applyNumberFormat="1" applyFont="1" applyBorder="1" applyAlignment="1">
      <alignment vertical="center"/>
    </xf>
    <xf numFmtId="49" fontId="7" fillId="0" borderId="57" xfId="3" applyNumberFormat="1" applyFont="1" applyBorder="1" applyAlignment="1">
      <alignment horizontal="center" vertical="center"/>
    </xf>
    <xf numFmtId="49" fontId="7" fillId="0" borderId="30" xfId="3" applyNumberFormat="1" applyFont="1" applyBorder="1" applyAlignment="1">
      <alignment horizontal="center" vertical="center"/>
    </xf>
    <xf numFmtId="4" fontId="4" fillId="2" borderId="17" xfId="0" applyNumberFormat="1" applyFont="1" applyFill="1" applyBorder="1" applyAlignment="1" applyProtection="1">
      <alignment horizontal="center" vertical="center" wrapText="1"/>
      <protection locked="0"/>
    </xf>
    <xf numFmtId="0" fontId="3" fillId="0" borderId="0" xfId="0" applyFont="1" applyFill="1" applyBorder="1" applyAlignment="1">
      <alignment vertical="center"/>
    </xf>
    <xf numFmtId="0" fontId="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Border="1" applyAlignment="1">
      <alignment vertical="center"/>
    </xf>
    <xf numFmtId="0" fontId="0" fillId="0" borderId="0" xfId="0" applyBorder="1" applyAlignment="1">
      <alignment vertical="center"/>
    </xf>
    <xf numFmtId="0" fontId="4" fillId="0" borderId="6" xfId="0" applyFont="1" applyBorder="1" applyAlignment="1">
      <alignment vertical="center"/>
    </xf>
    <xf numFmtId="0" fontId="4" fillId="0" borderId="6" xfId="0" applyFont="1" applyBorder="1" applyAlignment="1">
      <alignment horizontal="left" vertical="center"/>
    </xf>
    <xf numFmtId="0" fontId="0" fillId="0" borderId="74" xfId="0" applyBorder="1" applyAlignment="1">
      <alignment vertical="center"/>
    </xf>
    <xf numFmtId="0" fontId="3" fillId="0" borderId="8" xfId="0" applyFont="1" applyFill="1" applyBorder="1" applyAlignment="1">
      <alignment vertical="center"/>
    </xf>
    <xf numFmtId="0" fontId="0" fillId="0" borderId="0" xfId="0" applyBorder="1"/>
    <xf numFmtId="0" fontId="0" fillId="0" borderId="0" xfId="0" applyBorder="1" applyAlignment="1"/>
    <xf numFmtId="0" fontId="0" fillId="0" borderId="74" xfId="0" applyBorder="1" applyAlignment="1"/>
    <xf numFmtId="0" fontId="0" fillId="0" borderId="70" xfId="0" applyBorder="1" applyAlignment="1"/>
    <xf numFmtId="0" fontId="0" fillId="0" borderId="76" xfId="0" applyBorder="1" applyAlignment="1"/>
    <xf numFmtId="0" fontId="3" fillId="0" borderId="72" xfId="0" applyFont="1" applyFill="1" applyBorder="1" applyAlignment="1">
      <alignment vertical="center"/>
    </xf>
    <xf numFmtId="0" fontId="3" fillId="0" borderId="73" xfId="0" applyFont="1" applyFill="1" applyBorder="1" applyAlignment="1">
      <alignment vertical="center"/>
    </xf>
    <xf numFmtId="0" fontId="4" fillId="0" borderId="6" xfId="0" applyFont="1" applyFill="1" applyBorder="1" applyAlignment="1">
      <alignment vertical="center"/>
    </xf>
    <xf numFmtId="0" fontId="4" fillId="0" borderId="75" xfId="0" applyFont="1" applyFill="1" applyBorder="1" applyAlignment="1">
      <alignment vertical="center"/>
    </xf>
    <xf numFmtId="0" fontId="4" fillId="0" borderId="1" xfId="0" applyFont="1" applyFill="1" applyBorder="1" applyAlignment="1" applyProtection="1">
      <alignment vertical="center"/>
      <protection locked="0"/>
    </xf>
    <xf numFmtId="0" fontId="7" fillId="0" borderId="1" xfId="0" applyFont="1" applyFill="1" applyBorder="1" applyAlignment="1" applyProtection="1">
      <alignment vertical="center"/>
    </xf>
    <xf numFmtId="49" fontId="7" fillId="0" borderId="60" xfId="3" applyNumberFormat="1" applyFont="1" applyBorder="1" applyAlignment="1">
      <alignment horizontal="center" vertical="center"/>
    </xf>
    <xf numFmtId="49" fontId="7" fillId="0" borderId="32" xfId="3" applyNumberFormat="1" applyFont="1" applyBorder="1" applyAlignment="1">
      <alignment horizontal="center" vertical="center"/>
    </xf>
    <xf numFmtId="4" fontId="7" fillId="0" borderId="32" xfId="3" applyNumberFormat="1" applyFont="1" applyBorder="1" applyAlignment="1">
      <alignment vertical="center"/>
    </xf>
    <xf numFmtId="4" fontId="7" fillId="0" borderId="28" xfId="3" applyNumberFormat="1" applyFont="1" applyBorder="1" applyAlignment="1">
      <alignment vertical="center"/>
    </xf>
    <xf numFmtId="4" fontId="7" fillId="0" borderId="101" xfId="3" applyNumberFormat="1" applyFont="1" applyBorder="1" applyAlignment="1">
      <alignment vertical="center"/>
    </xf>
    <xf numFmtId="4" fontId="4" fillId="2" borderId="101" xfId="0" applyNumberFormat="1" applyFont="1" applyFill="1" applyBorder="1" applyAlignment="1" applyProtection="1">
      <alignment horizontal="center" vertical="center" wrapText="1"/>
      <protection locked="0"/>
    </xf>
    <xf numFmtId="49" fontId="7" fillId="0" borderId="102" xfId="3" applyNumberFormat="1" applyFont="1" applyBorder="1" applyAlignment="1">
      <alignment horizontal="center" vertical="center"/>
    </xf>
    <xf numFmtId="49" fontId="7" fillId="0" borderId="28" xfId="3" applyNumberFormat="1" applyFont="1" applyBorder="1" applyAlignment="1">
      <alignment horizontal="center" vertical="center"/>
    </xf>
    <xf numFmtId="49" fontId="7" fillId="0" borderId="103" xfId="3" applyNumberFormat="1" applyFont="1" applyBorder="1" applyAlignment="1">
      <alignment horizontal="center" vertical="center"/>
    </xf>
    <xf numFmtId="49" fontId="7" fillId="0" borderId="101" xfId="3" applyNumberFormat="1" applyFont="1" applyBorder="1" applyAlignment="1">
      <alignment horizontal="center" vertical="center"/>
    </xf>
    <xf numFmtId="4" fontId="4" fillId="2" borderId="28" xfId="0" applyNumberFormat="1" applyFont="1" applyFill="1" applyBorder="1" applyAlignment="1" applyProtection="1">
      <alignment horizontal="center" vertical="center" wrapText="1"/>
      <protection locked="0"/>
    </xf>
    <xf numFmtId="0" fontId="0" fillId="2" borderId="0" xfId="0" applyFont="1" applyFill="1" applyBorder="1" applyAlignment="1" applyProtection="1">
      <alignment horizontal="left" vertical="center"/>
      <protection locked="0"/>
    </xf>
    <xf numFmtId="49" fontId="7" fillId="0" borderId="0" xfId="3" applyNumberFormat="1" applyFont="1" applyBorder="1" applyAlignment="1">
      <alignment horizontal="center" vertical="center"/>
    </xf>
    <xf numFmtId="4" fontId="7" fillId="0" borderId="0" xfId="3" applyNumberFormat="1" applyFont="1" applyBorder="1" applyAlignment="1">
      <alignment vertical="center"/>
    </xf>
    <xf numFmtId="4" fontId="4" fillId="2" borderId="0" xfId="0" applyNumberFormat="1" applyFont="1" applyFill="1" applyBorder="1" applyAlignment="1" applyProtection="1">
      <alignment horizontal="center" vertical="center" wrapText="1"/>
      <protection locked="0"/>
    </xf>
    <xf numFmtId="49" fontId="7" fillId="0" borderId="107" xfId="3" applyNumberFormat="1" applyFont="1" applyBorder="1" applyAlignment="1">
      <alignment horizontal="center" vertical="center"/>
    </xf>
    <xf numFmtId="4" fontId="7" fillId="0" borderId="107" xfId="3" applyNumberFormat="1" applyFont="1" applyBorder="1" applyAlignment="1">
      <alignment vertical="center"/>
    </xf>
    <xf numFmtId="4" fontId="4" fillId="2" borderId="107" xfId="0" applyNumberFormat="1" applyFont="1" applyFill="1" applyBorder="1" applyAlignment="1" applyProtection="1">
      <alignment horizontal="center" vertical="center" wrapText="1"/>
      <protection locked="0"/>
    </xf>
    <xf numFmtId="49" fontId="7" fillId="9" borderId="60" xfId="3" applyNumberFormat="1" applyFont="1" applyFill="1" applyBorder="1" applyAlignment="1">
      <alignment horizontal="center" vertical="center"/>
    </xf>
    <xf numFmtId="49" fontId="7" fillId="9" borderId="32" xfId="3" applyNumberFormat="1" applyFont="1" applyFill="1" applyBorder="1" applyAlignment="1">
      <alignment horizontal="center" vertical="center"/>
    </xf>
    <xf numFmtId="4" fontId="7" fillId="9" borderId="32" xfId="3" applyNumberFormat="1" applyFont="1" applyFill="1" applyBorder="1" applyAlignment="1">
      <alignment vertical="center"/>
    </xf>
    <xf numFmtId="4" fontId="4" fillId="9" borderId="32" xfId="0" applyNumberFormat="1" applyFont="1" applyFill="1" applyBorder="1" applyAlignment="1" applyProtection="1">
      <alignment horizontal="center" vertical="center" wrapText="1"/>
      <protection locked="0"/>
    </xf>
    <xf numFmtId="49" fontId="7" fillId="9" borderId="28" xfId="3" applyNumberFormat="1" applyFont="1" applyFill="1" applyBorder="1" applyAlignment="1">
      <alignment horizontal="center" vertical="center"/>
    </xf>
    <xf numFmtId="0" fontId="4" fillId="0" borderId="0" xfId="0" applyFont="1" applyAlignment="1">
      <alignment horizontal="left" vertical="center" wrapText="1"/>
    </xf>
    <xf numFmtId="0" fontId="3" fillId="0" borderId="66" xfId="0" applyFont="1" applyBorder="1" applyAlignment="1">
      <alignment horizontal="left" vertical="center"/>
    </xf>
    <xf numFmtId="0" fontId="3" fillId="0" borderId="1" xfId="0" applyFont="1" applyBorder="1" applyAlignment="1">
      <alignment horizontal="left" vertical="center"/>
    </xf>
    <xf numFmtId="0" fontId="1" fillId="0" borderId="1" xfId="0" applyFont="1" applyBorder="1" applyAlignment="1">
      <alignment horizontal="left" vertical="center"/>
    </xf>
    <xf numFmtId="0" fontId="3" fillId="0" borderId="94" xfId="0" applyFont="1" applyBorder="1" applyAlignment="1">
      <alignment horizontal="center" vertical="center"/>
    </xf>
    <xf numFmtId="0" fontId="3" fillId="0" borderId="95" xfId="0" applyFont="1" applyBorder="1" applyAlignment="1">
      <alignment horizontal="center" vertical="center"/>
    </xf>
    <xf numFmtId="0" fontId="3" fillId="0" borderId="68" xfId="0" applyFont="1" applyBorder="1" applyAlignment="1">
      <alignment horizontal="left" vertical="center"/>
    </xf>
    <xf numFmtId="0" fontId="3" fillId="0" borderId="69" xfId="0" applyFont="1" applyBorder="1" applyAlignment="1">
      <alignment horizontal="left" vertical="center"/>
    </xf>
    <xf numFmtId="0" fontId="3" fillId="0" borderId="93" xfId="0" applyFont="1" applyBorder="1" applyAlignment="1">
      <alignment horizontal="center" vertical="center"/>
    </xf>
    <xf numFmtId="0" fontId="3" fillId="0" borderId="78"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79" xfId="0" applyFont="1" applyBorder="1" applyAlignment="1">
      <alignment horizontal="left" vertical="center"/>
    </xf>
    <xf numFmtId="0" fontId="3" fillId="0" borderId="70" xfId="0" applyFont="1" applyBorder="1" applyAlignment="1">
      <alignment horizontal="left" vertical="center"/>
    </xf>
    <xf numFmtId="0" fontId="3" fillId="0" borderId="80" xfId="0" applyFont="1" applyBorder="1" applyAlignment="1">
      <alignment horizontal="left" vertical="center"/>
    </xf>
    <xf numFmtId="0" fontId="1" fillId="0" borderId="1" xfId="0" applyFont="1" applyFill="1" applyBorder="1" applyAlignment="1">
      <alignment horizontal="left" vertical="center"/>
    </xf>
    <xf numFmtId="0" fontId="1" fillId="0" borderId="69" xfId="0" applyFont="1" applyFill="1" applyBorder="1" applyAlignment="1">
      <alignment horizontal="left" vertical="center"/>
    </xf>
    <xf numFmtId="0" fontId="1" fillId="0" borderId="71" xfId="0" applyFont="1" applyBorder="1" applyAlignment="1">
      <alignment horizontal="left" vertical="center"/>
    </xf>
    <xf numFmtId="0" fontId="1" fillId="0" borderId="72" xfId="0" applyFont="1" applyBorder="1" applyAlignment="1">
      <alignment horizontal="left" vertical="center"/>
    </xf>
    <xf numFmtId="0" fontId="1" fillId="0" borderId="73" xfId="0" applyFont="1" applyBorder="1" applyAlignment="1">
      <alignment horizontal="left" vertical="center"/>
    </xf>
    <xf numFmtId="0" fontId="1" fillId="0" borderId="6" xfId="0" applyFont="1" applyBorder="1" applyAlignment="1">
      <alignment horizontal="left" vertical="center"/>
    </xf>
    <xf numFmtId="0" fontId="1" fillId="0" borderId="0" xfId="0" applyFont="1" applyBorder="1" applyAlignment="1">
      <alignment horizontal="left" vertical="center"/>
    </xf>
    <xf numFmtId="0" fontId="1" fillId="0" borderId="74" xfId="0" applyFont="1" applyBorder="1" applyAlignment="1">
      <alignment horizontal="left" vertical="center"/>
    </xf>
    <xf numFmtId="0" fontId="3" fillId="0" borderId="63" xfId="0" applyFont="1" applyBorder="1" applyAlignment="1">
      <alignment horizontal="left" vertical="center"/>
    </xf>
    <xf numFmtId="0" fontId="3" fillId="0" borderId="64" xfId="0" applyFont="1" applyBorder="1" applyAlignment="1">
      <alignment horizontal="left" vertical="center"/>
    </xf>
    <xf numFmtId="0" fontId="1" fillId="0" borderId="64" xfId="0" applyFont="1" applyBorder="1" applyAlignment="1">
      <alignment horizontal="left" vertical="center"/>
    </xf>
    <xf numFmtId="0" fontId="3" fillId="0" borderId="63" xfId="0" applyFont="1" applyBorder="1" applyAlignment="1">
      <alignment horizontal="center" vertical="center"/>
    </xf>
    <xf numFmtId="0" fontId="3" fillId="0" borderId="64" xfId="0" applyFont="1" applyBorder="1" applyAlignment="1">
      <alignment horizontal="center" vertical="center"/>
    </xf>
    <xf numFmtId="0" fontId="3" fillId="0" borderId="91" xfId="0" applyFont="1" applyBorder="1" applyAlignment="1">
      <alignment horizontal="center" vertical="center"/>
    </xf>
    <xf numFmtId="0" fontId="3" fillId="0" borderId="39" xfId="0" applyFont="1" applyBorder="1" applyAlignment="1">
      <alignment horizontal="center" vertical="center"/>
    </xf>
    <xf numFmtId="0" fontId="3" fillId="0" borderId="92" xfId="0" applyFont="1" applyBorder="1" applyAlignment="1">
      <alignment horizontal="center" vertical="center"/>
    </xf>
    <xf numFmtId="0" fontId="3" fillId="0" borderId="1" xfId="0" applyFont="1" applyBorder="1" applyAlignment="1">
      <alignment horizontal="center" vertical="center"/>
    </xf>
    <xf numFmtId="0" fontId="3" fillId="0" borderId="67" xfId="0" applyFont="1" applyBorder="1" applyAlignment="1">
      <alignment horizontal="center" vertical="center"/>
    </xf>
    <xf numFmtId="0" fontId="3" fillId="0" borderId="65" xfId="0" applyFont="1" applyBorder="1" applyAlignment="1">
      <alignment horizontal="center" vertical="center"/>
    </xf>
    <xf numFmtId="0" fontId="3" fillId="0" borderId="66" xfId="0" applyFont="1" applyBorder="1" applyAlignment="1">
      <alignment horizontal="center" vertical="center"/>
    </xf>
    <xf numFmtId="0" fontId="17" fillId="0" borderId="0" xfId="0" applyFont="1" applyFill="1" applyBorder="1" applyAlignment="1">
      <alignment horizontal="right" vertical="center"/>
    </xf>
    <xf numFmtId="0" fontId="12" fillId="0" borderId="1" xfId="0" applyFont="1" applyBorder="1" applyAlignment="1">
      <alignment horizontal="left" vertical="center"/>
    </xf>
    <xf numFmtId="0" fontId="12" fillId="0" borderId="1" xfId="0" applyFont="1" applyBorder="1" applyAlignment="1">
      <alignment horizontal="center" vertical="center"/>
    </xf>
    <xf numFmtId="0" fontId="1" fillId="0" borderId="1" xfId="0" applyFont="1" applyBorder="1" applyAlignment="1">
      <alignment horizontal="center" vertical="center"/>
    </xf>
    <xf numFmtId="0" fontId="3" fillId="0" borderId="2" xfId="0" applyFont="1" applyBorder="1" applyAlignment="1">
      <alignment horizontal="center" vertical="center"/>
    </xf>
    <xf numFmtId="0" fontId="3" fillId="0" borderId="38" xfId="0" applyFont="1" applyBorder="1" applyAlignment="1">
      <alignment horizontal="center" vertical="center"/>
    </xf>
    <xf numFmtId="0" fontId="3" fillId="0" borderId="3" xfId="0" applyFont="1" applyBorder="1" applyAlignment="1">
      <alignment horizontal="center" vertical="center"/>
    </xf>
    <xf numFmtId="49" fontId="1" fillId="0" borderId="38" xfId="0" applyNumberFormat="1" applyFont="1" applyFill="1" applyBorder="1" applyAlignment="1">
      <alignment horizontal="center" vertical="center"/>
    </xf>
    <xf numFmtId="49" fontId="1" fillId="0" borderId="3" xfId="0" applyNumberFormat="1" applyFont="1" applyFill="1" applyBorder="1" applyAlignment="1">
      <alignment horizontal="center" vertical="center"/>
    </xf>
    <xf numFmtId="0" fontId="1" fillId="0" borderId="2" xfId="0" applyFont="1" applyFill="1" applyBorder="1" applyAlignment="1">
      <alignment horizontal="left" vertical="center"/>
    </xf>
    <xf numFmtId="0" fontId="1" fillId="0" borderId="38" xfId="0" applyFont="1" applyFill="1" applyBorder="1" applyAlignment="1">
      <alignment horizontal="left" vertical="center"/>
    </xf>
    <xf numFmtId="0" fontId="1" fillId="0" borderId="3" xfId="0" applyFont="1" applyFill="1" applyBorder="1" applyAlignment="1">
      <alignment horizontal="left" vertical="center"/>
    </xf>
    <xf numFmtId="0" fontId="1" fillId="0" borderId="89" xfId="0" applyFont="1" applyFill="1" applyBorder="1" applyAlignment="1">
      <alignment horizontal="left" vertical="center"/>
    </xf>
    <xf numFmtId="0" fontId="1" fillId="0" borderId="58" xfId="0" applyFont="1" applyFill="1" applyBorder="1" applyAlignment="1">
      <alignment horizontal="left" vertical="center"/>
    </xf>
    <xf numFmtId="0" fontId="1" fillId="0" borderId="77" xfId="0" applyFont="1" applyFill="1" applyBorder="1" applyAlignment="1">
      <alignment horizontal="left" vertical="center"/>
    </xf>
    <xf numFmtId="0" fontId="1" fillId="0" borderId="90" xfId="0" applyFont="1" applyFill="1" applyBorder="1" applyAlignment="1">
      <alignment horizontal="left" vertical="center"/>
    </xf>
    <xf numFmtId="0" fontId="1" fillId="0" borderId="86" xfId="0" applyFont="1" applyFill="1" applyBorder="1" applyAlignment="1">
      <alignment horizontal="left" vertical="center"/>
    </xf>
    <xf numFmtId="0" fontId="1" fillId="0" borderId="87" xfId="0" applyFont="1" applyFill="1" applyBorder="1" applyAlignment="1">
      <alignment horizontal="left" vertical="center"/>
    </xf>
    <xf numFmtId="0" fontId="1" fillId="0" borderId="88" xfId="0" applyFont="1" applyFill="1" applyBorder="1" applyAlignment="1">
      <alignment horizontal="left" vertical="center"/>
    </xf>
    <xf numFmtId="0" fontId="3" fillId="0" borderId="89" xfId="0" applyFont="1" applyBorder="1" applyAlignment="1">
      <alignment horizontal="center" vertical="center"/>
    </xf>
    <xf numFmtId="0" fontId="3" fillId="0" borderId="96" xfId="0" applyFont="1" applyBorder="1" applyAlignment="1">
      <alignment horizontal="left" vertical="center"/>
    </xf>
    <xf numFmtId="0" fontId="3" fillId="0" borderId="87" xfId="0" applyFont="1" applyBorder="1" applyAlignment="1">
      <alignment horizontal="left" vertical="center"/>
    </xf>
    <xf numFmtId="0" fontId="3" fillId="0" borderId="97" xfId="0" applyFont="1" applyBorder="1" applyAlignment="1">
      <alignment horizontal="left" vertical="center"/>
    </xf>
    <xf numFmtId="0" fontId="1" fillId="0" borderId="64" xfId="0" applyFont="1" applyBorder="1" applyAlignment="1">
      <alignment horizontal="center" vertical="center"/>
    </xf>
    <xf numFmtId="0" fontId="1" fillId="0" borderId="39" xfId="0" applyFont="1" applyBorder="1" applyAlignment="1">
      <alignment horizontal="center" vertical="center"/>
    </xf>
    <xf numFmtId="0" fontId="17" fillId="0" borderId="2" xfId="0" applyFont="1" applyFill="1" applyBorder="1" applyAlignment="1">
      <alignment horizontal="left" vertical="center"/>
    </xf>
    <xf numFmtId="0" fontId="17" fillId="0" borderId="38" xfId="0" applyFont="1" applyFill="1" applyBorder="1" applyAlignment="1">
      <alignment horizontal="left" vertical="center"/>
    </xf>
    <xf numFmtId="0" fontId="17" fillId="0" borderId="89" xfId="0" applyFont="1" applyFill="1" applyBorder="1" applyAlignment="1">
      <alignment horizontal="left" vertical="center"/>
    </xf>
    <xf numFmtId="0" fontId="18" fillId="0" borderId="82" xfId="0" applyFont="1" applyBorder="1" applyAlignment="1">
      <alignment horizontal="center" vertical="top"/>
    </xf>
    <xf numFmtId="0" fontId="18" fillId="0" borderId="50" xfId="0" applyFont="1" applyBorder="1" applyAlignment="1">
      <alignment horizontal="center" vertical="top"/>
    </xf>
    <xf numFmtId="0" fontId="18" fillId="0" borderId="83" xfId="0" applyFont="1" applyBorder="1" applyAlignment="1">
      <alignment horizontal="center" vertical="top"/>
    </xf>
    <xf numFmtId="0" fontId="3" fillId="0" borderId="85"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79" xfId="0" applyFont="1" applyFill="1" applyBorder="1" applyAlignment="1">
      <alignment horizontal="center" vertical="center"/>
    </xf>
    <xf numFmtId="0" fontId="3" fillId="0" borderId="70" xfId="0" applyFont="1" applyFill="1" applyBorder="1" applyAlignment="1">
      <alignment horizontal="center" vertical="center"/>
    </xf>
    <xf numFmtId="0" fontId="3" fillId="0" borderId="80" xfId="0" applyFont="1" applyFill="1" applyBorder="1" applyAlignment="1">
      <alignment horizontal="center" vertical="center"/>
    </xf>
    <xf numFmtId="0" fontId="3" fillId="0" borderId="81" xfId="0" applyFont="1" applyBorder="1" applyAlignment="1">
      <alignment horizontal="left" vertical="center"/>
    </xf>
    <xf numFmtId="0" fontId="3" fillId="0" borderId="72" xfId="0" applyFont="1" applyBorder="1" applyAlignment="1">
      <alignment horizontal="left"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84"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74" xfId="0" applyFont="1" applyFill="1" applyBorder="1" applyAlignment="1">
      <alignment horizontal="center" vertical="center"/>
    </xf>
    <xf numFmtId="0" fontId="17" fillId="0" borderId="75" xfId="0" applyFont="1" applyFill="1" applyBorder="1" applyAlignment="1">
      <alignment horizontal="center" vertical="center"/>
    </xf>
    <xf numFmtId="0" fontId="17" fillId="0" borderId="70" xfId="0" applyFont="1" applyFill="1" applyBorder="1" applyAlignment="1">
      <alignment horizontal="center" vertical="center"/>
    </xf>
    <xf numFmtId="0" fontId="17" fillId="0" borderId="76" xfId="0" applyFont="1" applyFill="1" applyBorder="1" applyAlignment="1">
      <alignment horizontal="center" vertical="center"/>
    </xf>
    <xf numFmtId="168" fontId="4" fillId="2" borderId="20" xfId="0" applyNumberFormat="1" applyFont="1" applyFill="1" applyBorder="1" applyAlignment="1" applyProtection="1">
      <alignment horizontal="center" vertical="center"/>
      <protection locked="0"/>
    </xf>
    <xf numFmtId="168" fontId="4" fillId="2" borderId="62" xfId="0" applyNumberFormat="1" applyFont="1" applyFill="1" applyBorder="1" applyAlignment="1" applyProtection="1">
      <alignment horizontal="center" vertical="center"/>
      <protection locked="0"/>
    </xf>
    <xf numFmtId="0" fontId="4" fillId="9" borderId="19" xfId="0" applyFont="1" applyFill="1" applyBorder="1" applyAlignment="1" applyProtection="1">
      <alignment horizontal="left" vertical="center" wrapText="1"/>
      <protection locked="0"/>
    </xf>
    <xf numFmtId="4" fontId="4" fillId="2" borderId="20" xfId="0" applyNumberFormat="1" applyFont="1" applyFill="1" applyBorder="1" applyAlignment="1" applyProtection="1">
      <alignment vertical="center"/>
      <protection locked="0"/>
    </xf>
    <xf numFmtId="4" fontId="4" fillId="2" borderId="18" xfId="0" applyNumberFormat="1" applyFont="1" applyFill="1" applyBorder="1" applyAlignment="1" applyProtection="1">
      <alignment vertical="center"/>
      <protection locked="0"/>
    </xf>
    <xf numFmtId="4" fontId="7" fillId="0" borderId="20" xfId="3" applyNumberFormat="1" applyFont="1" applyBorder="1" applyAlignment="1">
      <alignment vertical="center"/>
    </xf>
    <xf numFmtId="4" fontId="7" fillId="0" borderId="18" xfId="3" applyNumberFormat="1" applyFont="1" applyBorder="1" applyAlignment="1">
      <alignment vertical="center"/>
    </xf>
    <xf numFmtId="168" fontId="4" fillId="2" borderId="104" xfId="0" applyNumberFormat="1" applyFont="1" applyFill="1" applyBorder="1" applyAlignment="1" applyProtection="1">
      <alignment horizontal="center" vertical="center"/>
      <protection locked="0"/>
    </xf>
    <xf numFmtId="168" fontId="4" fillId="2" borderId="3" xfId="0" applyNumberFormat="1" applyFont="1" applyFill="1" applyBorder="1" applyAlignment="1" applyProtection="1">
      <alignment horizontal="center" vertical="center"/>
      <protection locked="0"/>
    </xf>
    <xf numFmtId="0" fontId="4" fillId="2" borderId="104" xfId="0" applyFont="1" applyFill="1" applyBorder="1" applyAlignment="1" applyProtection="1">
      <alignment horizontal="left" vertical="center" wrapText="1"/>
      <protection locked="0"/>
    </xf>
    <xf numFmtId="0" fontId="4" fillId="2" borderId="105" xfId="0" applyFont="1" applyFill="1" applyBorder="1" applyAlignment="1" applyProtection="1">
      <alignment horizontal="left" vertical="center" wrapText="1"/>
      <protection locked="0"/>
    </xf>
    <xf numFmtId="4" fontId="7" fillId="0" borderId="104" xfId="3" applyNumberFormat="1" applyFont="1" applyBorder="1" applyAlignment="1">
      <alignment horizontal="left" vertical="center"/>
    </xf>
    <xf numFmtId="4" fontId="7" fillId="0" borderId="105" xfId="3" applyNumberFormat="1" applyFont="1" applyBorder="1" applyAlignment="1">
      <alignment horizontal="left" vertical="center"/>
    </xf>
    <xf numFmtId="4" fontId="7" fillId="0" borderId="104" xfId="3" applyNumberFormat="1" applyFont="1" applyBorder="1" applyAlignment="1">
      <alignment vertical="center"/>
    </xf>
    <xf numFmtId="4" fontId="7" fillId="0" borderId="105" xfId="3" applyNumberFormat="1" applyFont="1" applyBorder="1" applyAlignment="1">
      <alignment vertical="center"/>
    </xf>
    <xf numFmtId="0" fontId="4" fillId="2" borderId="0" xfId="0" applyFont="1" applyFill="1" applyBorder="1" applyAlignment="1" applyProtection="1">
      <alignment horizontal="left" vertical="center" wrapText="1"/>
      <protection locked="0"/>
    </xf>
    <xf numFmtId="4" fontId="4" fillId="2" borderId="0" xfId="0" applyNumberFormat="1" applyFont="1" applyFill="1" applyBorder="1" applyAlignment="1" applyProtection="1">
      <alignment vertical="center"/>
      <protection locked="0"/>
    </xf>
    <xf numFmtId="4" fontId="7" fillId="0" borderId="0" xfId="3" applyNumberFormat="1" applyFont="1" applyBorder="1" applyAlignment="1">
      <alignment vertical="center"/>
    </xf>
    <xf numFmtId="168" fontId="4" fillId="2" borderId="0" xfId="0" applyNumberFormat="1" applyFont="1" applyFill="1" applyBorder="1" applyAlignment="1" applyProtection="1">
      <alignment horizontal="center" vertical="center"/>
      <protection locked="0"/>
    </xf>
    <xf numFmtId="0" fontId="4" fillId="2" borderId="56" xfId="0" applyFont="1" applyFill="1" applyBorder="1" applyAlignment="1" applyProtection="1">
      <alignment horizontal="left" vertical="center" wrapText="1"/>
      <protection locked="0"/>
    </xf>
    <xf numFmtId="0" fontId="4" fillId="2" borderId="55" xfId="0" applyFont="1" applyFill="1" applyBorder="1" applyAlignment="1" applyProtection="1">
      <alignment horizontal="left" vertical="center" wrapText="1"/>
      <protection locked="0"/>
    </xf>
    <xf numFmtId="4" fontId="4" fillId="2" borderId="107" xfId="0" applyNumberFormat="1" applyFont="1" applyFill="1" applyBorder="1" applyAlignment="1" applyProtection="1">
      <alignment vertical="center"/>
      <protection locked="0"/>
    </xf>
    <xf numFmtId="4" fontId="7" fillId="0" borderId="107" xfId="3" applyNumberFormat="1" applyFont="1" applyBorder="1" applyAlignment="1">
      <alignment vertical="center"/>
    </xf>
    <xf numFmtId="168" fontId="4" fillId="2" borderId="107" xfId="0" applyNumberFormat="1" applyFont="1" applyFill="1" applyBorder="1" applyAlignment="1" applyProtection="1">
      <alignment horizontal="center" vertical="center"/>
      <protection locked="0"/>
    </xf>
    <xf numFmtId="0" fontId="4" fillId="2" borderId="19" xfId="0" applyFont="1" applyFill="1" applyBorder="1" applyAlignment="1" applyProtection="1">
      <alignment horizontal="left" vertical="center" wrapText="1"/>
      <protection locked="0"/>
    </xf>
    <xf numFmtId="0" fontId="4" fillId="2" borderId="101" xfId="0" applyFont="1" applyFill="1" applyBorder="1" applyAlignment="1" applyProtection="1">
      <alignment horizontal="left" vertical="center" wrapText="1"/>
      <protection locked="0"/>
    </xf>
    <xf numFmtId="0" fontId="4" fillId="2" borderId="99" xfId="0" applyFont="1" applyFill="1" applyBorder="1" applyAlignment="1" applyProtection="1">
      <alignment horizontal="left" vertical="center" wrapText="1"/>
      <protection locked="0"/>
    </xf>
    <xf numFmtId="0" fontId="4" fillId="2" borderId="100" xfId="0" applyFont="1" applyFill="1" applyBorder="1" applyAlignment="1" applyProtection="1">
      <alignment horizontal="left" vertical="center" wrapText="1"/>
      <protection locked="0"/>
    </xf>
    <xf numFmtId="4" fontId="7" fillId="0" borderId="41" xfId="3" applyNumberFormat="1" applyFont="1" applyBorder="1" applyAlignment="1">
      <alignment vertical="center"/>
    </xf>
    <xf numFmtId="4" fontId="7" fillId="0" borderId="31" xfId="3" applyNumberFormat="1" applyFont="1" applyBorder="1" applyAlignment="1">
      <alignment vertical="center"/>
    </xf>
    <xf numFmtId="168" fontId="4" fillId="2" borderId="41" xfId="0" applyNumberFormat="1" applyFont="1" applyFill="1" applyBorder="1" applyAlignment="1" applyProtection="1">
      <alignment horizontal="center" vertical="center"/>
      <protection locked="0"/>
    </xf>
    <xf numFmtId="168" fontId="4" fillId="2" borderId="98" xfId="0" applyNumberFormat="1" applyFont="1" applyFill="1" applyBorder="1" applyAlignment="1" applyProtection="1">
      <alignment horizontal="center" vertical="center"/>
      <protection locked="0"/>
    </xf>
    <xf numFmtId="4" fontId="4" fillId="2" borderId="55" xfId="0" applyNumberFormat="1" applyFont="1" applyFill="1" applyBorder="1" applyAlignment="1" applyProtection="1">
      <alignment vertical="center"/>
      <protection locked="0"/>
    </xf>
    <xf numFmtId="4" fontId="4" fillId="2" borderId="56" xfId="0" applyNumberFormat="1" applyFont="1" applyFill="1" applyBorder="1" applyAlignment="1" applyProtection="1">
      <alignment vertical="center"/>
      <protection locked="0"/>
    </xf>
    <xf numFmtId="4" fontId="4" fillId="2" borderId="41" xfId="0" applyNumberFormat="1" applyFont="1" applyFill="1" applyBorder="1" applyAlignment="1" applyProtection="1">
      <alignment vertical="center"/>
      <protection locked="0"/>
    </xf>
    <xf numFmtId="4" fontId="4" fillId="2" borderId="31" xfId="0" applyNumberFormat="1" applyFont="1" applyFill="1" applyBorder="1" applyAlignment="1" applyProtection="1">
      <alignment vertical="center"/>
      <protection locked="0"/>
    </xf>
    <xf numFmtId="0" fontId="4" fillId="2" borderId="32" xfId="0" applyFont="1" applyFill="1" applyBorder="1" applyAlignment="1" applyProtection="1">
      <alignment horizontal="left" vertical="center" wrapText="1"/>
      <protection locked="0"/>
    </xf>
    <xf numFmtId="168" fontId="4" fillId="2" borderId="55" xfId="0" applyNumberFormat="1" applyFont="1" applyFill="1" applyBorder="1" applyAlignment="1" applyProtection="1">
      <alignment horizontal="center" vertical="center"/>
      <protection locked="0"/>
    </xf>
    <xf numFmtId="168" fontId="4" fillId="2" borderId="106" xfId="0" applyNumberFormat="1" applyFont="1" applyFill="1" applyBorder="1" applyAlignment="1" applyProtection="1">
      <alignment horizontal="center" vertical="center"/>
      <protection locked="0"/>
    </xf>
    <xf numFmtId="4" fontId="7" fillId="0" borderId="55" xfId="3" applyNumberFormat="1" applyFont="1" applyBorder="1" applyAlignment="1">
      <alignment vertical="center"/>
    </xf>
    <xf numFmtId="4" fontId="7" fillId="0" borderId="56" xfId="3" applyNumberFormat="1" applyFont="1" applyBorder="1" applyAlignment="1">
      <alignment vertical="center"/>
    </xf>
    <xf numFmtId="0" fontId="4" fillId="2" borderId="17" xfId="0" applyFont="1" applyFill="1" applyBorder="1" applyAlignment="1" applyProtection="1">
      <alignment horizontal="left" vertical="center" wrapText="1"/>
      <protection locked="0"/>
    </xf>
    <xf numFmtId="0" fontId="4" fillId="2" borderId="41" xfId="0" applyFont="1" applyFill="1" applyBorder="1" applyAlignment="1" applyProtection="1">
      <alignment horizontal="left" vertical="center" wrapText="1"/>
      <protection locked="0"/>
    </xf>
    <xf numFmtId="0" fontId="4" fillId="2" borderId="31"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left" vertical="center"/>
      <protection locked="0"/>
    </xf>
    <xf numFmtId="0" fontId="4" fillId="2" borderId="53" xfId="0" applyFont="1" applyFill="1" applyBorder="1" applyAlignment="1" applyProtection="1">
      <alignment horizontal="left" vertical="center"/>
      <protection locked="0"/>
    </xf>
    <xf numFmtId="49" fontId="7" fillId="0" borderId="101" xfId="3" applyNumberFormat="1" applyFont="1" applyBorder="1" applyAlignment="1">
      <alignment horizontal="left" vertical="center"/>
    </xf>
    <xf numFmtId="4" fontId="8" fillId="7" borderId="15" xfId="3" applyNumberFormat="1" applyFont="1" applyFill="1" applyBorder="1" applyAlignment="1">
      <alignment horizontal="center" vertical="center"/>
    </xf>
    <xf numFmtId="4" fontId="8" fillId="7" borderId="5" xfId="3" applyNumberFormat="1" applyFont="1" applyFill="1" applyBorder="1" applyAlignment="1">
      <alignment horizontal="center" vertical="center"/>
    </xf>
    <xf numFmtId="0" fontId="8" fillId="8" borderId="7" xfId="3" applyFont="1" applyFill="1" applyBorder="1" applyAlignment="1">
      <alignment horizontal="center" vertical="center"/>
    </xf>
    <xf numFmtId="0" fontId="8" fillId="8" borderId="9" xfId="3" applyFont="1" applyFill="1" applyBorder="1" applyAlignment="1">
      <alignment horizontal="center" vertical="center"/>
    </xf>
    <xf numFmtId="0" fontId="8" fillId="8" borderId="11" xfId="3" applyFont="1" applyFill="1" applyBorder="1" applyAlignment="1">
      <alignment horizontal="center" vertical="center"/>
    </xf>
    <xf numFmtId="0" fontId="8" fillId="8" borderId="12" xfId="3" applyFont="1" applyFill="1" applyBorder="1" applyAlignment="1">
      <alignment horizontal="center" vertical="center"/>
    </xf>
    <xf numFmtId="0" fontId="8" fillId="8" borderId="2" xfId="3" applyFont="1" applyFill="1" applyBorder="1" applyAlignment="1">
      <alignment horizontal="center" vertical="center"/>
    </xf>
    <xf numFmtId="0" fontId="8" fillId="8" borderId="3" xfId="3" applyFont="1" applyFill="1" applyBorder="1" applyAlignment="1">
      <alignment horizontal="center" vertical="center"/>
    </xf>
    <xf numFmtId="4" fontId="16" fillId="0" borderId="58" xfId="3" applyNumberFormat="1" applyFont="1" applyBorder="1" applyAlignment="1">
      <alignment horizontal="center" vertical="center"/>
    </xf>
    <xf numFmtId="4" fontId="16" fillId="0" borderId="59" xfId="3" applyNumberFormat="1" applyFont="1" applyBorder="1" applyAlignment="1">
      <alignment horizontal="center" vertical="center"/>
    </xf>
    <xf numFmtId="49" fontId="16" fillId="0" borderId="7" xfId="3" applyNumberFormat="1" applyFont="1" applyBorder="1" applyAlignment="1">
      <alignment horizontal="left" vertical="center"/>
    </xf>
    <xf numFmtId="49" fontId="16" fillId="0" borderId="9" xfId="3" applyNumberFormat="1" applyFont="1" applyBorder="1" applyAlignment="1">
      <alignment horizontal="left" vertical="center"/>
    </xf>
    <xf numFmtId="49" fontId="8" fillId="7" borderId="15" xfId="3" applyNumberFormat="1" applyFont="1" applyFill="1" applyBorder="1" applyAlignment="1">
      <alignment horizontal="left" vertical="center"/>
    </xf>
    <xf numFmtId="0" fontId="4" fillId="0" borderId="2" xfId="0" applyFont="1" applyFill="1" applyBorder="1" applyAlignment="1" applyProtection="1">
      <alignment horizontal="center" vertical="center"/>
      <protection locked="0"/>
    </xf>
    <xf numFmtId="0" fontId="4" fillId="0" borderId="38" xfId="0" applyFont="1" applyFill="1" applyBorder="1" applyAlignment="1" applyProtection="1">
      <alignment horizontal="center" vertical="center"/>
      <protection locked="0"/>
    </xf>
    <xf numFmtId="0" fontId="4" fillId="0" borderId="3" xfId="0" applyFont="1" applyFill="1" applyBorder="1" applyAlignment="1" applyProtection="1">
      <alignment horizontal="center" vertical="center"/>
      <protection locked="0"/>
    </xf>
    <xf numFmtId="0" fontId="7" fillId="0" borderId="2" xfId="0" applyFont="1" applyFill="1" applyBorder="1" applyAlignment="1" applyProtection="1">
      <alignment horizontal="center" vertical="center"/>
    </xf>
    <xf numFmtId="0" fontId="7" fillId="0" borderId="38"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8" fillId="8" borderId="1" xfId="3" applyFont="1" applyFill="1" applyBorder="1" applyAlignment="1">
      <alignment horizontal="center" vertical="center"/>
    </xf>
    <xf numFmtId="0" fontId="8" fillId="8" borderId="38" xfId="3" applyFont="1" applyFill="1" applyBorder="1" applyAlignment="1">
      <alignment horizontal="center" vertical="center"/>
    </xf>
    <xf numFmtId="0" fontId="7" fillId="0" borderId="2" xfId="0" applyFont="1" applyFill="1" applyBorder="1" applyAlignment="1" applyProtection="1">
      <alignment horizontal="left" vertical="center"/>
    </xf>
    <xf numFmtId="0" fontId="7" fillId="0" borderId="38" xfId="0" applyFont="1" applyFill="1" applyBorder="1" applyAlignment="1" applyProtection="1">
      <alignment horizontal="left" vertical="center"/>
    </xf>
    <xf numFmtId="0" fontId="7" fillId="0" borderId="3" xfId="0" applyFont="1" applyFill="1" applyBorder="1" applyAlignment="1" applyProtection="1">
      <alignment horizontal="left" vertical="center"/>
    </xf>
    <xf numFmtId="0" fontId="8" fillId="3" borderId="2" xfId="1" applyFont="1" applyFill="1" applyBorder="1" applyAlignment="1" applyProtection="1">
      <alignment horizontal="left" vertical="center"/>
    </xf>
    <xf numFmtId="0" fontId="8" fillId="3" borderId="3" xfId="1" applyFont="1" applyFill="1" applyBorder="1" applyAlignment="1" applyProtection="1">
      <alignment horizontal="left" vertical="center"/>
    </xf>
    <xf numFmtId="0" fontId="7" fillId="0" borderId="2" xfId="0" applyNumberFormat="1" applyFont="1" applyFill="1" applyBorder="1" applyAlignment="1" applyProtection="1">
      <alignment horizontal="left" vertical="center"/>
    </xf>
    <xf numFmtId="0" fontId="7" fillId="0" borderId="38" xfId="0" applyNumberFormat="1" applyFont="1" applyFill="1" applyBorder="1" applyAlignment="1" applyProtection="1">
      <alignment horizontal="left" vertical="center"/>
    </xf>
    <xf numFmtId="0" fontId="7" fillId="0" borderId="3" xfId="0" applyNumberFormat="1" applyFont="1" applyFill="1" applyBorder="1" applyAlignment="1" applyProtection="1">
      <alignment horizontal="left" vertical="center"/>
    </xf>
    <xf numFmtId="0" fontId="8" fillId="8" borderId="39" xfId="3" applyFont="1" applyFill="1" applyBorder="1" applyAlignment="1">
      <alignment horizontal="center" vertical="center"/>
    </xf>
    <xf numFmtId="0" fontId="8" fillId="8" borderId="4" xfId="3" applyFont="1" applyFill="1" applyBorder="1" applyAlignment="1">
      <alignment horizontal="center" vertical="center"/>
    </xf>
    <xf numFmtId="4" fontId="7" fillId="0" borderId="24" xfId="3" applyNumberFormat="1" applyFont="1" applyBorder="1" applyAlignment="1">
      <alignment horizontal="right" vertical="center"/>
    </xf>
    <xf numFmtId="4" fontId="7" fillId="0" borderId="53" xfId="3" applyNumberFormat="1" applyFont="1" applyBorder="1" applyAlignment="1">
      <alignment horizontal="right" vertical="center"/>
    </xf>
    <xf numFmtId="4" fontId="7" fillId="0" borderId="24" xfId="3" applyNumberFormat="1" applyFont="1" applyBorder="1" applyAlignment="1">
      <alignment horizontal="center" vertical="center"/>
    </xf>
    <xf numFmtId="4" fontId="7" fillId="0" borderId="61" xfId="3" applyNumberFormat="1" applyFont="1" applyBorder="1" applyAlignment="1">
      <alignment horizontal="center" vertical="center"/>
    </xf>
    <xf numFmtId="0" fontId="9" fillId="3" borderId="1" xfId="0" applyFont="1" applyFill="1" applyBorder="1" applyAlignment="1" applyProtection="1">
      <alignment horizontal="center" vertical="center"/>
    </xf>
    <xf numFmtId="0" fontId="8" fillId="3" borderId="2" xfId="0" applyFont="1" applyFill="1" applyBorder="1" applyAlignment="1" applyProtection="1">
      <alignment horizontal="left" vertical="center"/>
    </xf>
    <xf numFmtId="0" fontId="8" fillId="3" borderId="3" xfId="0" applyFont="1" applyFill="1" applyBorder="1" applyAlignment="1" applyProtection="1">
      <alignment horizontal="left" vertical="center"/>
    </xf>
    <xf numFmtId="0" fontId="12" fillId="2" borderId="2" xfId="0" applyFont="1" applyFill="1" applyBorder="1" applyAlignment="1" applyProtection="1">
      <alignment horizontal="left" vertical="center"/>
      <protection locked="0"/>
    </xf>
    <xf numFmtId="0" fontId="12" fillId="2" borderId="3" xfId="0" applyFont="1" applyFill="1" applyBorder="1" applyAlignment="1" applyProtection="1">
      <alignment horizontal="left" vertical="center"/>
      <protection locked="0"/>
    </xf>
    <xf numFmtId="0" fontId="9" fillId="3" borderId="7" xfId="0" applyFont="1" applyFill="1" applyBorder="1" applyAlignment="1" applyProtection="1">
      <alignment horizontal="center" vertical="center"/>
    </xf>
    <xf numFmtId="0" fontId="9" fillId="3" borderId="9" xfId="0" applyFont="1" applyFill="1" applyBorder="1" applyAlignment="1" applyProtection="1">
      <alignment horizontal="center" vertical="center"/>
    </xf>
    <xf numFmtId="0" fontId="9" fillId="3" borderId="6" xfId="0" applyFont="1" applyFill="1" applyBorder="1" applyAlignment="1" applyProtection="1">
      <alignment horizontal="center" vertical="center"/>
    </xf>
    <xf numFmtId="0" fontId="9" fillId="3" borderId="10" xfId="0" applyFont="1" applyFill="1" applyBorder="1" applyAlignment="1" applyProtection="1">
      <alignment horizontal="center" vertical="center"/>
    </xf>
    <xf numFmtId="0" fontId="9" fillId="3" borderId="11" xfId="0" applyFont="1" applyFill="1" applyBorder="1" applyAlignment="1" applyProtection="1">
      <alignment horizontal="center" vertical="center"/>
    </xf>
    <xf numFmtId="0" fontId="9" fillId="3" borderId="12" xfId="0" applyFont="1" applyFill="1" applyBorder="1" applyAlignment="1" applyProtection="1">
      <alignment horizontal="center" vertical="center"/>
    </xf>
    <xf numFmtId="3" fontId="7" fillId="0" borderId="24" xfId="0" applyNumberFormat="1" applyFont="1" applyFill="1" applyBorder="1" applyAlignment="1" applyProtection="1">
      <alignment horizontal="center" vertical="center"/>
      <protection locked="0"/>
    </xf>
    <xf numFmtId="3" fontId="7" fillId="0" borderId="53" xfId="0" applyNumberFormat="1"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xf>
    <xf numFmtId="0" fontId="4" fillId="0" borderId="1" xfId="0" applyFont="1" applyFill="1" applyBorder="1" applyAlignment="1" applyProtection="1">
      <alignment horizontal="center" vertical="center"/>
      <protection locked="0"/>
    </xf>
    <xf numFmtId="164" fontId="8" fillId="4" borderId="51" xfId="0" applyNumberFormat="1" applyFont="1" applyFill="1" applyBorder="1" applyAlignment="1" applyProtection="1">
      <alignment horizontal="center" vertical="center" wrapText="1"/>
    </xf>
    <xf numFmtId="164" fontId="8" fillId="4" borderId="52" xfId="0" applyNumberFormat="1" applyFont="1" applyFill="1" applyBorder="1" applyAlignment="1" applyProtection="1">
      <alignment horizontal="center" vertical="center" wrapText="1"/>
    </xf>
    <xf numFmtId="0" fontId="8" fillId="4" borderId="51" xfId="0" applyNumberFormat="1" applyFont="1" applyFill="1" applyBorder="1" applyAlignment="1" applyProtection="1">
      <alignment horizontal="center" vertical="center" wrapText="1"/>
    </xf>
    <xf numFmtId="0" fontId="8" fillId="4" borderId="52" xfId="0" applyNumberFormat="1" applyFont="1" applyFill="1" applyBorder="1" applyAlignment="1" applyProtection="1">
      <alignment horizontal="center" vertical="center" wrapText="1"/>
    </xf>
    <xf numFmtId="3" fontId="7" fillId="2" borderId="34" xfId="0" applyNumberFormat="1" applyFont="1" applyFill="1" applyBorder="1" applyAlignment="1" applyProtection="1">
      <alignment horizontal="center" vertical="center"/>
      <protection locked="0"/>
    </xf>
    <xf numFmtId="3" fontId="7" fillId="2" borderId="36" xfId="0" applyNumberFormat="1" applyFont="1" applyFill="1" applyBorder="1" applyAlignment="1" applyProtection="1">
      <alignment horizontal="center" vertical="center"/>
      <protection locked="0"/>
    </xf>
    <xf numFmtId="3" fontId="7" fillId="0" borderId="34" xfId="0" applyNumberFormat="1" applyFont="1" applyFill="1" applyBorder="1" applyAlignment="1" applyProtection="1">
      <alignment horizontal="center" vertical="center"/>
      <protection locked="0"/>
    </xf>
    <xf numFmtId="3" fontId="7" fillId="0" borderId="36" xfId="0" applyNumberFormat="1" applyFont="1" applyFill="1" applyBorder="1" applyAlignment="1" applyProtection="1">
      <alignment horizontal="center" vertical="center"/>
      <protection locked="0"/>
    </xf>
    <xf numFmtId="3" fontId="7" fillId="2" borderId="24" xfId="0" applyNumberFormat="1" applyFont="1" applyFill="1" applyBorder="1" applyAlignment="1" applyProtection="1">
      <alignment horizontal="center" vertical="center"/>
      <protection locked="0"/>
    </xf>
    <xf numFmtId="3" fontId="7" fillId="2" borderId="53" xfId="0" applyNumberFormat="1" applyFont="1" applyFill="1" applyBorder="1" applyAlignment="1" applyProtection="1">
      <alignment horizontal="center" vertical="center"/>
      <protection locked="0"/>
    </xf>
    <xf numFmtId="3" fontId="7" fillId="2" borderId="20" xfId="0" applyNumberFormat="1" applyFont="1" applyFill="1" applyBorder="1" applyAlignment="1" applyProtection="1">
      <alignment horizontal="center" vertical="center"/>
      <protection locked="0"/>
    </xf>
    <xf numFmtId="3" fontId="7" fillId="2" borderId="18" xfId="0" applyNumberFormat="1" applyFont="1" applyFill="1" applyBorder="1" applyAlignment="1" applyProtection="1">
      <alignment horizontal="center" vertical="center"/>
      <protection locked="0"/>
    </xf>
    <xf numFmtId="164" fontId="7" fillId="2" borderId="34" xfId="0" applyNumberFormat="1" applyFont="1" applyFill="1" applyBorder="1" applyAlignment="1" applyProtection="1">
      <alignment horizontal="center" vertical="center"/>
      <protection locked="0"/>
    </xf>
    <xf numFmtId="164" fontId="7" fillId="2" borderId="36" xfId="0" applyNumberFormat="1" applyFont="1" applyFill="1" applyBorder="1" applyAlignment="1" applyProtection="1">
      <alignment horizontal="center" vertical="center"/>
      <protection locked="0"/>
    </xf>
    <xf numFmtId="0" fontId="0" fillId="0" borderId="0" xfId="0" applyAlignment="1">
      <alignment horizontal="center"/>
    </xf>
    <xf numFmtId="0" fontId="10" fillId="4" borderId="1" xfId="3" applyFont="1" applyFill="1" applyBorder="1" applyAlignment="1">
      <alignment horizontal="center" vertical="center"/>
    </xf>
    <xf numFmtId="0" fontId="9" fillId="0" borderId="2" xfId="3" applyNumberFormat="1" applyFont="1" applyBorder="1" applyAlignment="1">
      <alignment horizontal="center"/>
    </xf>
    <xf numFmtId="0" fontId="9" fillId="0" borderId="3" xfId="3" applyNumberFormat="1"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10" fillId="0" borderId="0" xfId="3" applyFont="1" applyBorder="1" applyAlignment="1">
      <alignment horizontal="center" vertical="center"/>
    </xf>
    <xf numFmtId="0" fontId="10" fillId="0" borderId="50" xfId="3" applyFont="1" applyBorder="1" applyAlignment="1">
      <alignment horizontal="center" vertical="center"/>
    </xf>
    <xf numFmtId="0" fontId="9" fillId="0" borderId="2" xfId="3" applyFont="1" applyBorder="1" applyAlignment="1">
      <alignment horizontal="center"/>
    </xf>
    <xf numFmtId="0" fontId="9" fillId="0" borderId="3" xfId="3" applyFont="1" applyBorder="1" applyAlignment="1">
      <alignment horizontal="center"/>
    </xf>
    <xf numFmtId="0" fontId="13" fillId="4" borderId="1" xfId="0" applyFont="1" applyFill="1" applyBorder="1" applyAlignment="1">
      <alignment horizontal="center" vertical="center"/>
    </xf>
    <xf numFmtId="0" fontId="10" fillId="4" borderId="1" xfId="3" applyFont="1" applyFill="1" applyBorder="1" applyAlignment="1">
      <alignment vertical="center"/>
    </xf>
    <xf numFmtId="0" fontId="13" fillId="4" borderId="2" xfId="0" applyFont="1" applyFill="1" applyBorder="1" applyAlignment="1">
      <alignment horizontal="center" vertical="center"/>
    </xf>
    <xf numFmtId="0" fontId="13" fillId="4" borderId="3" xfId="0" applyFont="1" applyFill="1" applyBorder="1" applyAlignment="1">
      <alignment horizontal="center" vertical="center"/>
    </xf>
    <xf numFmtId="0" fontId="12" fillId="4" borderId="2" xfId="0" applyFont="1" applyFill="1" applyBorder="1" applyAlignment="1">
      <alignment horizontal="center" vertical="center"/>
    </xf>
    <xf numFmtId="0" fontId="12" fillId="4" borderId="3" xfId="0" applyFont="1" applyFill="1" applyBorder="1" applyAlignment="1">
      <alignment horizontal="center" vertical="center"/>
    </xf>
    <xf numFmtId="0" fontId="2" fillId="0" borderId="1" xfId="0" applyFont="1" applyBorder="1" applyAlignment="1">
      <alignment horizontal="center"/>
    </xf>
    <xf numFmtId="0" fontId="9" fillId="4" borderId="1" xfId="3" applyFont="1" applyFill="1" applyBorder="1" applyAlignment="1">
      <alignment horizontal="center" vertical="center"/>
    </xf>
    <xf numFmtId="0" fontId="10" fillId="4" borderId="2" xfId="3" applyFont="1" applyFill="1" applyBorder="1" applyAlignment="1">
      <alignment horizontal="center" vertical="center"/>
    </xf>
    <xf numFmtId="0" fontId="10" fillId="4" borderId="3" xfId="3" applyFont="1" applyFill="1" applyBorder="1" applyAlignment="1">
      <alignment horizontal="center" vertical="center"/>
    </xf>
    <xf numFmtId="0" fontId="7" fillId="4" borderId="2" xfId="3" applyFont="1" applyFill="1" applyBorder="1" applyAlignment="1">
      <alignment horizontal="center" vertical="center"/>
    </xf>
    <xf numFmtId="0" fontId="7" fillId="4" borderId="3" xfId="3"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7" fillId="4" borderId="1" xfId="3" applyFont="1" applyFill="1" applyBorder="1" applyAlignment="1">
      <alignment horizontal="center" vertical="center"/>
    </xf>
  </cellXfs>
  <cellStyles count="4">
    <cellStyle name="Normální" xfId="0" builtinId="0"/>
    <cellStyle name="normální 2" xfId="3"/>
    <cellStyle name="normální_002_ROZP_OCENENY_VV_upr08-2010" xfId="2"/>
    <cellStyle name="normální_Mobil_502Roz" xfId="1"/>
  </cellStyles>
  <dxfs count="0"/>
  <tableStyles count="0" defaultTableStyle="TableStyleMedium2" defaultPivotStyle="PivotStyleLight16"/>
  <colors>
    <mruColors>
      <color rgb="FFF6D40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24</xdr:col>
      <xdr:colOff>0</xdr:colOff>
      <xdr:row>15</xdr:row>
      <xdr:rowOff>133349</xdr:rowOff>
    </xdr:from>
    <xdr:to>
      <xdr:col>26</xdr:col>
      <xdr:colOff>266700</xdr:colOff>
      <xdr:row>21</xdr:row>
      <xdr:rowOff>47624</xdr:rowOff>
    </xdr:to>
    <xdr:pic>
      <xdr:nvPicPr>
        <xdr:cNvPr id="5" name="Obrázek 4">
          <a:extLst>
            <a:ext uri="{FF2B5EF4-FFF2-40B4-BE49-F238E27FC236}">
              <a16:creationId xmlns:a16="http://schemas.microsoft.com/office/drawing/2014/main" xmlns="" id="{00000000-0008-0000-00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53250" y="6276974"/>
          <a:ext cx="838200" cy="771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148162</xdr:colOff>
      <xdr:row>1</xdr:row>
      <xdr:rowOff>95247</xdr:rowOff>
    </xdr:from>
    <xdr:to>
      <xdr:col>14</xdr:col>
      <xdr:colOff>1054</xdr:colOff>
      <xdr:row>5</xdr:row>
      <xdr:rowOff>152397</xdr:rowOff>
    </xdr:to>
    <xdr:pic>
      <xdr:nvPicPr>
        <xdr:cNvPr id="3" name="Obrázek 2">
          <a:extLst>
            <a:ext uri="{FF2B5EF4-FFF2-40B4-BE49-F238E27FC236}">
              <a16:creationId xmlns:a16="http://schemas.microsoft.com/office/drawing/2014/main" xmlns=""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39079" y="243414"/>
          <a:ext cx="976842" cy="98848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238126</xdr:colOff>
      <xdr:row>1</xdr:row>
      <xdr:rowOff>85725</xdr:rowOff>
    </xdr:from>
    <xdr:to>
      <xdr:col>12</xdr:col>
      <xdr:colOff>495300</xdr:colOff>
      <xdr:row>5</xdr:row>
      <xdr:rowOff>142875</xdr:rowOff>
    </xdr:to>
    <xdr:pic>
      <xdr:nvPicPr>
        <xdr:cNvPr id="2" name="Obrázek 1">
          <a:extLst>
            <a:ext uri="{FF2B5EF4-FFF2-40B4-BE49-F238E27FC236}">
              <a16:creationId xmlns:a16="http://schemas.microsoft.com/office/drawing/2014/main" xmlns=""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591926" y="238125"/>
          <a:ext cx="971550" cy="971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12</xdr:col>
      <xdr:colOff>354539</xdr:colOff>
      <xdr:row>1</xdr:row>
      <xdr:rowOff>85725</xdr:rowOff>
    </xdr:from>
    <xdr:to>
      <xdr:col>13</xdr:col>
      <xdr:colOff>495297</xdr:colOff>
      <xdr:row>5</xdr:row>
      <xdr:rowOff>142875</xdr:rowOff>
    </xdr:to>
    <xdr:pic>
      <xdr:nvPicPr>
        <xdr:cNvPr id="2" name="Obrázek 1">
          <a:extLst>
            <a:ext uri="{FF2B5EF4-FFF2-40B4-BE49-F238E27FC236}">
              <a16:creationId xmlns:a16="http://schemas.microsoft.com/office/drawing/2014/main" xmlns="" id="{00000000-0008-0000-03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525372" y="233892"/>
          <a:ext cx="945092" cy="98848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222254</xdr:colOff>
      <xdr:row>1</xdr:row>
      <xdr:rowOff>105833</xdr:rowOff>
    </xdr:from>
    <xdr:to>
      <xdr:col>13</xdr:col>
      <xdr:colOff>479429</xdr:colOff>
      <xdr:row>5</xdr:row>
      <xdr:rowOff>162983</xdr:rowOff>
    </xdr:to>
    <xdr:pic>
      <xdr:nvPicPr>
        <xdr:cNvPr id="5" name="Obrázek 4">
          <a:extLst>
            <a:ext uri="{FF2B5EF4-FFF2-40B4-BE49-F238E27FC236}">
              <a16:creationId xmlns:a16="http://schemas.microsoft.com/office/drawing/2014/main" xmlns="" id="{00000000-0008-0000-04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647087" y="254000"/>
          <a:ext cx="945092" cy="98848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12</xdr:col>
      <xdr:colOff>232834</xdr:colOff>
      <xdr:row>1</xdr:row>
      <xdr:rowOff>95250</xdr:rowOff>
    </xdr:from>
    <xdr:to>
      <xdr:col>13</xdr:col>
      <xdr:colOff>490009</xdr:colOff>
      <xdr:row>5</xdr:row>
      <xdr:rowOff>152400</xdr:rowOff>
    </xdr:to>
    <xdr:pic>
      <xdr:nvPicPr>
        <xdr:cNvPr id="3" name="Obrázek 2">
          <a:extLst>
            <a:ext uri="{FF2B5EF4-FFF2-40B4-BE49-F238E27FC236}">
              <a16:creationId xmlns:a16="http://schemas.microsoft.com/office/drawing/2014/main" xmlns="" id="{00000000-0008-0000-05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13834" y="243417"/>
          <a:ext cx="945092" cy="9884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BC-Workspace\PAZDERA.MICHAL\M-Srvdm,D-PIK\Zak&#225;zky\16052\16052\Projekt\DPS\PD\D.%20DTA\PS230.%20ULO\01.%20Strojn&#283;%20technologick&#225;%20&#269;&#225;st\02.%20SPE\16052-DPS-D-PS230-01-0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
      <sheetName val="VV"/>
    </sheetNames>
    <sheetDataSet>
      <sheetData sheetId="0">
        <row r="38">
          <cell r="D38" t="str">
            <v>Pojištění potrubních tras obj. 230 - sklad Sedlnice</v>
          </cell>
        </row>
        <row r="40">
          <cell r="D40" t="str">
            <v>PS230. Úložiště</v>
          </cell>
        </row>
        <row r="42">
          <cell r="D42" t="str">
            <v>01. Strojně technologická část</v>
          </cell>
        </row>
      </sheetData>
      <sheetData sheetId="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
  <sheetViews>
    <sheetView workbookViewId="0">
      <selection activeCell="G12" sqref="G12:AA12"/>
    </sheetView>
  </sheetViews>
  <sheetFormatPr defaultColWidth="3.42578125" defaultRowHeight="22.5" customHeight="1" x14ac:dyDescent="0.25"/>
  <cols>
    <col min="1" max="14" width="3.7109375" customWidth="1"/>
    <col min="15" max="15" width="4.42578125" customWidth="1"/>
    <col min="16" max="20" width="3.7109375" customWidth="1"/>
    <col min="21" max="21" width="4.42578125" customWidth="1"/>
    <col min="22" max="28" width="3.7109375" customWidth="1"/>
    <col min="12318" max="12318" width="6.5703125" customWidth="1"/>
    <col min="12319" max="12319" width="6" customWidth="1"/>
  </cols>
  <sheetData>
    <row r="1" spans="1:27" ht="177" customHeight="1" x14ac:dyDescent="0.25"/>
    <row r="2" spans="1:27" ht="36" customHeight="1" thickBot="1" x14ac:dyDescent="0.3">
      <c r="A2" s="289" t="s">
        <v>238</v>
      </c>
      <c r="B2" s="289"/>
      <c r="C2" s="289"/>
      <c r="D2" s="289"/>
      <c r="E2" s="289"/>
      <c r="F2" s="289"/>
      <c r="G2" s="289"/>
      <c r="H2" s="289"/>
      <c r="I2" s="289"/>
      <c r="J2" s="289"/>
      <c r="K2" s="289"/>
      <c r="L2" s="289"/>
      <c r="M2" s="289"/>
      <c r="N2" s="289"/>
      <c r="O2" s="289"/>
      <c r="P2" s="289"/>
      <c r="Q2" s="289"/>
      <c r="R2" s="289"/>
      <c r="S2" s="289"/>
      <c r="T2" s="289"/>
      <c r="U2" s="289"/>
      <c r="V2" s="289"/>
      <c r="W2" s="289"/>
      <c r="X2" s="289"/>
      <c r="Y2" s="289"/>
      <c r="Z2" s="289"/>
      <c r="AA2" s="289"/>
    </row>
    <row r="3" spans="1:27" ht="18.75" customHeight="1" x14ac:dyDescent="0.25">
      <c r="A3" s="280" t="s">
        <v>43</v>
      </c>
      <c r="B3" s="281"/>
      <c r="C3" s="281"/>
      <c r="D3" s="281" t="s">
        <v>43</v>
      </c>
      <c r="E3" s="281"/>
      <c r="F3" s="281"/>
      <c r="G3" s="281" t="s">
        <v>43</v>
      </c>
      <c r="H3" s="281"/>
      <c r="I3" s="281"/>
      <c r="J3" s="281"/>
      <c r="K3" s="281"/>
      <c r="L3" s="281"/>
      <c r="M3" s="281"/>
      <c r="N3" s="281"/>
      <c r="O3" s="281"/>
      <c r="P3" s="281"/>
      <c r="Q3" s="281"/>
      <c r="R3" s="281"/>
      <c r="S3" s="281"/>
      <c r="T3" s="281"/>
      <c r="U3" s="281"/>
      <c r="V3" s="281" t="s">
        <v>43</v>
      </c>
      <c r="W3" s="281"/>
      <c r="X3" s="281"/>
      <c r="Y3" s="281"/>
      <c r="Z3" s="281"/>
      <c r="AA3" s="287"/>
    </row>
    <row r="4" spans="1:27" ht="18.75" customHeight="1" x14ac:dyDescent="0.25">
      <c r="A4" s="288" t="s">
        <v>43</v>
      </c>
      <c r="B4" s="285"/>
      <c r="C4" s="285"/>
      <c r="D4" s="285" t="s">
        <v>43</v>
      </c>
      <c r="E4" s="285"/>
      <c r="F4" s="285"/>
      <c r="G4" s="285" t="s">
        <v>43</v>
      </c>
      <c r="H4" s="285"/>
      <c r="I4" s="285"/>
      <c r="J4" s="285"/>
      <c r="K4" s="285"/>
      <c r="L4" s="285"/>
      <c r="M4" s="285"/>
      <c r="N4" s="285"/>
      <c r="O4" s="285"/>
      <c r="P4" s="285"/>
      <c r="Q4" s="285"/>
      <c r="R4" s="285"/>
      <c r="S4" s="285"/>
      <c r="T4" s="285"/>
      <c r="U4" s="285"/>
      <c r="V4" s="285" t="s">
        <v>43</v>
      </c>
      <c r="W4" s="285"/>
      <c r="X4" s="285"/>
      <c r="Y4" s="285"/>
      <c r="Z4" s="285"/>
      <c r="AA4" s="286"/>
    </row>
    <row r="5" spans="1:27" ht="18.75" customHeight="1" thickBot="1" x14ac:dyDescent="0.3">
      <c r="A5" s="282" t="s">
        <v>43</v>
      </c>
      <c r="B5" s="283"/>
      <c r="C5" s="283"/>
      <c r="D5" s="283" t="s">
        <v>43</v>
      </c>
      <c r="E5" s="283"/>
      <c r="F5" s="283"/>
      <c r="G5" s="283" t="s">
        <v>43</v>
      </c>
      <c r="H5" s="283"/>
      <c r="I5" s="283"/>
      <c r="J5" s="283"/>
      <c r="K5" s="283"/>
      <c r="L5" s="283"/>
      <c r="M5" s="283"/>
      <c r="N5" s="283"/>
      <c r="O5" s="283"/>
      <c r="P5" s="283"/>
      <c r="Q5" s="283"/>
      <c r="R5" s="283"/>
      <c r="S5" s="283"/>
      <c r="T5" s="283"/>
      <c r="U5" s="283"/>
      <c r="V5" s="283" t="s">
        <v>43</v>
      </c>
      <c r="W5" s="283"/>
      <c r="X5" s="283"/>
      <c r="Y5" s="283"/>
      <c r="Z5" s="283"/>
      <c r="AA5" s="284"/>
    </row>
    <row r="6" spans="1:27" s="53" customFormat="1" ht="18.75" customHeight="1" thickBot="1" x14ac:dyDescent="0.3">
      <c r="A6" s="262" t="s">
        <v>149</v>
      </c>
      <c r="B6" s="258"/>
      <c r="C6" s="258"/>
      <c r="D6" s="258" t="s">
        <v>3</v>
      </c>
      <c r="E6" s="258"/>
      <c r="F6" s="258"/>
      <c r="G6" s="258" t="s">
        <v>4</v>
      </c>
      <c r="H6" s="258"/>
      <c r="I6" s="258"/>
      <c r="J6" s="258"/>
      <c r="K6" s="258"/>
      <c r="L6" s="258"/>
      <c r="M6" s="258"/>
      <c r="N6" s="258"/>
      <c r="O6" s="258"/>
      <c r="P6" s="258"/>
      <c r="Q6" s="258"/>
      <c r="R6" s="258"/>
      <c r="S6" s="258"/>
      <c r="T6" s="258"/>
      <c r="U6" s="258"/>
      <c r="V6" s="258" t="s">
        <v>5</v>
      </c>
      <c r="W6" s="258"/>
      <c r="X6" s="258"/>
      <c r="Y6" s="258"/>
      <c r="Z6" s="258"/>
      <c r="AA6" s="259"/>
    </row>
    <row r="7" spans="1:27" ht="22.5" customHeight="1" thickBot="1" x14ac:dyDescent="0.3"/>
    <row r="8" spans="1:27" ht="22.5" customHeight="1" x14ac:dyDescent="0.25">
      <c r="A8" s="309" t="s">
        <v>6</v>
      </c>
      <c r="B8" s="310"/>
      <c r="C8" s="310"/>
      <c r="D8" s="310"/>
      <c r="E8" s="310"/>
      <c r="F8" s="311" t="s">
        <v>43</v>
      </c>
      <c r="G8" s="305" t="s">
        <v>153</v>
      </c>
      <c r="H8" s="306"/>
      <c r="I8" s="306"/>
      <c r="J8" s="306"/>
      <c r="K8" s="306"/>
      <c r="L8" s="306"/>
      <c r="M8" s="306"/>
      <c r="N8" s="306"/>
      <c r="O8" s="306"/>
      <c r="P8" s="306"/>
      <c r="Q8" s="306"/>
      <c r="R8" s="306"/>
      <c r="S8" s="306"/>
      <c r="T8" s="306"/>
      <c r="U8" s="306"/>
      <c r="V8" s="306"/>
      <c r="W8" s="306"/>
      <c r="X8" s="306"/>
      <c r="Y8" s="306"/>
      <c r="Z8" s="306"/>
      <c r="AA8" s="307"/>
    </row>
    <row r="9" spans="1:27" ht="22.5" customHeight="1" x14ac:dyDescent="0.25">
      <c r="A9" s="255" t="s">
        <v>7</v>
      </c>
      <c r="B9" s="256"/>
      <c r="C9" s="256"/>
      <c r="D9" s="256"/>
      <c r="E9" s="256"/>
      <c r="F9" s="256" t="s">
        <v>43</v>
      </c>
      <c r="G9" s="298" t="s">
        <v>43</v>
      </c>
      <c r="H9" s="299"/>
      <c r="I9" s="299"/>
      <c r="J9" s="299"/>
      <c r="K9" s="299"/>
      <c r="L9" s="299"/>
      <c r="M9" s="299"/>
      <c r="N9" s="299"/>
      <c r="O9" s="299"/>
      <c r="P9" s="299"/>
      <c r="Q9" s="299"/>
      <c r="R9" s="299"/>
      <c r="S9" s="299"/>
      <c r="T9" s="299"/>
      <c r="U9" s="299"/>
      <c r="V9" s="299"/>
      <c r="W9" s="299"/>
      <c r="X9" s="299"/>
      <c r="Y9" s="299"/>
      <c r="Z9" s="299"/>
      <c r="AA9" s="301"/>
    </row>
    <row r="10" spans="1:27" ht="22.5" customHeight="1" x14ac:dyDescent="0.25">
      <c r="A10" s="255" t="s">
        <v>8</v>
      </c>
      <c r="B10" s="256"/>
      <c r="C10" s="256"/>
      <c r="D10" s="256"/>
      <c r="E10" s="256"/>
      <c r="F10" s="256" t="s">
        <v>43</v>
      </c>
      <c r="G10" s="298" t="s">
        <v>151</v>
      </c>
      <c r="H10" s="299"/>
      <c r="I10" s="299"/>
      <c r="J10" s="299"/>
      <c r="K10" s="299"/>
      <c r="L10" s="299"/>
      <c r="M10" s="299"/>
      <c r="N10" s="299"/>
      <c r="O10" s="299"/>
      <c r="P10" s="299"/>
      <c r="Q10" s="299"/>
      <c r="R10" s="299"/>
      <c r="S10" s="299"/>
      <c r="T10" s="299"/>
      <c r="U10" s="299"/>
      <c r="V10" s="299"/>
      <c r="W10" s="299"/>
      <c r="X10" s="299"/>
      <c r="Y10" s="299"/>
      <c r="Z10" s="299"/>
      <c r="AA10" s="301"/>
    </row>
    <row r="11" spans="1:27" ht="22.5" customHeight="1" x14ac:dyDescent="0.25">
      <c r="A11" s="255" t="s">
        <v>9</v>
      </c>
      <c r="B11" s="256"/>
      <c r="C11" s="256"/>
      <c r="D11" s="256"/>
      <c r="E11" s="256"/>
      <c r="F11" s="256" t="s">
        <v>43</v>
      </c>
      <c r="G11" s="298">
        <v>18082</v>
      </c>
      <c r="H11" s="299"/>
      <c r="I11" s="299"/>
      <c r="J11" s="299"/>
      <c r="K11" s="299"/>
      <c r="L11" s="299"/>
      <c r="M11" s="300"/>
      <c r="N11" s="293" t="s">
        <v>3</v>
      </c>
      <c r="O11" s="294"/>
      <c r="P11" s="295"/>
      <c r="Q11" s="296" t="s">
        <v>154</v>
      </c>
      <c r="R11" s="296"/>
      <c r="S11" s="297"/>
      <c r="T11" s="293" t="s">
        <v>150</v>
      </c>
      <c r="U11" s="294"/>
      <c r="V11" s="295"/>
      <c r="W11" s="294" t="s">
        <v>43</v>
      </c>
      <c r="X11" s="294"/>
      <c r="Y11" s="294"/>
      <c r="Z11" s="294"/>
      <c r="AA11" s="308"/>
    </row>
    <row r="12" spans="1:27" ht="22.5" customHeight="1" x14ac:dyDescent="0.25">
      <c r="A12" s="255" t="s">
        <v>10</v>
      </c>
      <c r="B12" s="256"/>
      <c r="C12" s="256"/>
      <c r="D12" s="256"/>
      <c r="E12" s="256"/>
      <c r="F12" s="256" t="s">
        <v>43</v>
      </c>
      <c r="G12" s="298" t="s">
        <v>152</v>
      </c>
      <c r="H12" s="299"/>
      <c r="I12" s="299"/>
      <c r="J12" s="299"/>
      <c r="K12" s="299"/>
      <c r="L12" s="299"/>
      <c r="M12" s="299"/>
      <c r="N12" s="299"/>
      <c r="O12" s="299"/>
      <c r="P12" s="299"/>
      <c r="Q12" s="299"/>
      <c r="R12" s="299"/>
      <c r="S12" s="299"/>
      <c r="T12" s="299"/>
      <c r="U12" s="299"/>
      <c r="V12" s="299"/>
      <c r="W12" s="299"/>
      <c r="X12" s="299"/>
      <c r="Y12" s="299"/>
      <c r="Z12" s="299"/>
      <c r="AA12" s="301"/>
    </row>
    <row r="13" spans="1:27" ht="22.5" customHeight="1" thickBot="1" x14ac:dyDescent="0.3">
      <c r="A13" s="260" t="s">
        <v>11</v>
      </c>
      <c r="B13" s="261"/>
      <c r="C13" s="261"/>
      <c r="D13" s="261"/>
      <c r="E13" s="261"/>
      <c r="F13" s="261" t="s">
        <v>43</v>
      </c>
      <c r="G13" s="302" t="s">
        <v>155</v>
      </c>
      <c r="H13" s="303"/>
      <c r="I13" s="303"/>
      <c r="J13" s="303"/>
      <c r="K13" s="303"/>
      <c r="L13" s="303"/>
      <c r="M13" s="303"/>
      <c r="N13" s="303"/>
      <c r="O13" s="303"/>
      <c r="P13" s="303"/>
      <c r="Q13" s="303"/>
      <c r="R13" s="303"/>
      <c r="S13" s="303"/>
      <c r="T13" s="303"/>
      <c r="U13" s="303"/>
      <c r="V13" s="303"/>
      <c r="W13" s="303"/>
      <c r="X13" s="303"/>
      <c r="Y13" s="303"/>
      <c r="Z13" s="303"/>
      <c r="AA13" s="304"/>
    </row>
    <row r="14" spans="1:27" ht="27" customHeight="1" thickBot="1" x14ac:dyDescent="0.3"/>
    <row r="15" spans="1:27" ht="11.25" customHeight="1" x14ac:dyDescent="0.25">
      <c r="A15" s="277" t="s">
        <v>5</v>
      </c>
      <c r="B15" s="278"/>
      <c r="C15" s="278"/>
      <c r="D15" s="278"/>
      <c r="E15" s="278"/>
      <c r="F15" s="278"/>
      <c r="G15" s="279" t="s">
        <v>157</v>
      </c>
      <c r="H15" s="279"/>
      <c r="I15" s="279"/>
      <c r="J15" s="279"/>
      <c r="K15" s="279"/>
      <c r="L15" s="279"/>
      <c r="M15" s="279"/>
      <c r="N15" s="312"/>
      <c r="O15" s="312"/>
      <c r="P15" s="312"/>
      <c r="Q15" s="312" t="s">
        <v>163</v>
      </c>
      <c r="R15" s="312"/>
      <c r="S15" s="312"/>
      <c r="T15" s="271" t="s">
        <v>143</v>
      </c>
      <c r="U15" s="272"/>
      <c r="V15" s="272"/>
      <c r="W15" s="272"/>
      <c r="X15" s="272"/>
      <c r="Y15" s="272"/>
      <c r="Z15" s="272"/>
      <c r="AA15" s="273"/>
    </row>
    <row r="16" spans="1:27" ht="11.25" customHeight="1" x14ac:dyDescent="0.25">
      <c r="A16" s="255"/>
      <c r="B16" s="256"/>
      <c r="C16" s="256"/>
      <c r="D16" s="256"/>
      <c r="E16" s="256"/>
      <c r="F16" s="256"/>
      <c r="G16" s="257"/>
      <c r="H16" s="257"/>
      <c r="I16" s="257"/>
      <c r="J16" s="257"/>
      <c r="K16" s="257"/>
      <c r="L16" s="257"/>
      <c r="M16" s="257"/>
      <c r="N16" s="292"/>
      <c r="O16" s="292"/>
      <c r="P16" s="292"/>
      <c r="Q16" s="313"/>
      <c r="R16" s="313"/>
      <c r="S16" s="313"/>
      <c r="T16" s="274"/>
      <c r="U16" s="275"/>
      <c r="V16" s="275"/>
      <c r="W16" s="275"/>
      <c r="X16" s="275"/>
      <c r="Y16" s="275"/>
      <c r="Z16" s="275"/>
      <c r="AA16" s="276"/>
    </row>
    <row r="17" spans="1:27" ht="11.25" customHeight="1" x14ac:dyDescent="0.25">
      <c r="A17" s="255" t="s">
        <v>12</v>
      </c>
      <c r="B17" s="256"/>
      <c r="C17" s="256"/>
      <c r="D17" s="256"/>
      <c r="E17" s="256"/>
      <c r="F17" s="256"/>
      <c r="G17" s="290" t="s">
        <v>156</v>
      </c>
      <c r="H17" s="290"/>
      <c r="I17" s="290"/>
      <c r="J17" s="290"/>
      <c r="K17" s="290"/>
      <c r="L17" s="290"/>
      <c r="M17" s="290"/>
      <c r="N17" s="291"/>
      <c r="O17" s="291"/>
      <c r="P17" s="291"/>
      <c r="Q17" s="292" t="s">
        <v>163</v>
      </c>
      <c r="R17" s="292"/>
      <c r="S17" s="292"/>
      <c r="T17" s="220"/>
      <c r="U17" s="214"/>
      <c r="V17" s="214"/>
      <c r="W17" s="215"/>
      <c r="X17" s="215"/>
      <c r="Y17" s="215"/>
      <c r="Z17" s="215"/>
      <c r="AA17" s="218"/>
    </row>
    <row r="18" spans="1:27" ht="11.25" customHeight="1" x14ac:dyDescent="0.25">
      <c r="A18" s="255"/>
      <c r="B18" s="256"/>
      <c r="C18" s="256"/>
      <c r="D18" s="256"/>
      <c r="E18" s="256"/>
      <c r="F18" s="256"/>
      <c r="G18" s="290"/>
      <c r="H18" s="290"/>
      <c r="I18" s="290"/>
      <c r="J18" s="290"/>
      <c r="K18" s="290"/>
      <c r="L18" s="290"/>
      <c r="M18" s="290"/>
      <c r="N18" s="291"/>
      <c r="O18" s="291"/>
      <c r="P18" s="291"/>
      <c r="Q18" s="292"/>
      <c r="R18" s="292"/>
      <c r="S18" s="292"/>
      <c r="T18" s="216" t="s">
        <v>144</v>
      </c>
      <c r="U18" s="214"/>
      <c r="V18" s="214"/>
      <c r="W18" s="215"/>
      <c r="X18" s="215"/>
      <c r="Y18" s="215"/>
      <c r="Z18" s="215"/>
      <c r="AA18" s="218"/>
    </row>
    <row r="19" spans="1:27" ht="11.25" customHeight="1" x14ac:dyDescent="0.25">
      <c r="A19" s="255" t="s">
        <v>13</v>
      </c>
      <c r="B19" s="256"/>
      <c r="C19" s="256"/>
      <c r="D19" s="256"/>
      <c r="E19" s="256"/>
      <c r="F19" s="256"/>
      <c r="G19" s="257" t="s">
        <v>164</v>
      </c>
      <c r="H19" s="257"/>
      <c r="I19" s="257"/>
      <c r="J19" s="257"/>
      <c r="K19" s="257"/>
      <c r="L19" s="257"/>
      <c r="M19" s="257"/>
      <c r="N19" s="257"/>
      <c r="O19" s="257"/>
      <c r="P19" s="257"/>
      <c r="Q19" s="257"/>
      <c r="R19" s="257"/>
      <c r="S19" s="257"/>
      <c r="T19" s="217" t="s">
        <v>145</v>
      </c>
      <c r="U19" s="213"/>
      <c r="V19" s="213"/>
      <c r="W19" s="215"/>
      <c r="X19" s="215"/>
      <c r="Y19" s="215"/>
      <c r="Z19" s="215"/>
      <c r="AA19" s="218"/>
    </row>
    <row r="20" spans="1:27" ht="11.25" customHeight="1" x14ac:dyDescent="0.25">
      <c r="A20" s="255"/>
      <c r="B20" s="256"/>
      <c r="C20" s="256"/>
      <c r="D20" s="256"/>
      <c r="E20" s="256"/>
      <c r="F20" s="256"/>
      <c r="G20" s="257"/>
      <c r="H20" s="257"/>
      <c r="I20" s="257"/>
      <c r="J20" s="257"/>
      <c r="K20" s="257"/>
      <c r="L20" s="257"/>
      <c r="M20" s="257"/>
      <c r="N20" s="257"/>
      <c r="O20" s="257"/>
      <c r="P20" s="257"/>
      <c r="Q20" s="257"/>
      <c r="R20" s="257"/>
      <c r="S20" s="257"/>
      <c r="T20" s="227" t="s">
        <v>146</v>
      </c>
      <c r="U20" s="213"/>
      <c r="V20" s="213"/>
      <c r="W20" s="215"/>
      <c r="X20" s="215"/>
      <c r="Y20" s="215"/>
      <c r="Z20" s="215"/>
      <c r="AA20" s="218"/>
    </row>
    <row r="21" spans="1:27" ht="11.25" customHeight="1" x14ac:dyDescent="0.25">
      <c r="A21" s="263" t="s">
        <v>42</v>
      </c>
      <c r="B21" s="264"/>
      <c r="C21" s="264"/>
      <c r="D21" s="264"/>
      <c r="E21" s="264"/>
      <c r="F21" s="265"/>
      <c r="G21" s="269" t="s">
        <v>156</v>
      </c>
      <c r="H21" s="269"/>
      <c r="I21" s="269"/>
      <c r="J21" s="269"/>
      <c r="K21" s="269"/>
      <c r="L21" s="269"/>
      <c r="M21" s="269"/>
      <c r="N21" s="269"/>
      <c r="O21" s="269"/>
      <c r="P21" s="269"/>
      <c r="Q21" s="269"/>
      <c r="R21" s="269"/>
      <c r="S21" s="269"/>
      <c r="T21" s="227" t="s">
        <v>147</v>
      </c>
      <c r="U21" s="221"/>
      <c r="V21" s="221"/>
      <c r="W21" s="221"/>
      <c r="X21" s="221"/>
      <c r="Y21" s="221"/>
      <c r="Z21" s="221"/>
      <c r="AA21" s="222"/>
    </row>
    <row r="22" spans="1:27" ht="11.25" customHeight="1" thickBot="1" x14ac:dyDescent="0.3">
      <c r="A22" s="266"/>
      <c r="B22" s="267"/>
      <c r="C22" s="267"/>
      <c r="D22" s="267"/>
      <c r="E22" s="267"/>
      <c r="F22" s="268"/>
      <c r="G22" s="270"/>
      <c r="H22" s="270"/>
      <c r="I22" s="270"/>
      <c r="J22" s="270"/>
      <c r="K22" s="270"/>
      <c r="L22" s="270"/>
      <c r="M22" s="270"/>
      <c r="N22" s="270"/>
      <c r="O22" s="270"/>
      <c r="P22" s="270"/>
      <c r="Q22" s="270"/>
      <c r="R22" s="270"/>
      <c r="S22" s="270"/>
      <c r="T22" s="228" t="s">
        <v>148</v>
      </c>
      <c r="U22" s="223"/>
      <c r="V22" s="223"/>
      <c r="W22" s="223"/>
      <c r="X22" s="223"/>
      <c r="Y22" s="223"/>
      <c r="Z22" s="223"/>
      <c r="AA22" s="224"/>
    </row>
    <row r="23" spans="1:27" ht="18.75" customHeight="1" thickBot="1" x14ac:dyDescent="0.3"/>
    <row r="24" spans="1:27" ht="25.5" customHeight="1" x14ac:dyDescent="0.25">
      <c r="A24" s="277" t="s">
        <v>0</v>
      </c>
      <c r="B24" s="278"/>
      <c r="C24" s="278"/>
      <c r="D24" s="278"/>
      <c r="E24" s="278" t="s">
        <v>43</v>
      </c>
      <c r="F24" s="278"/>
      <c r="G24" s="305" t="s">
        <v>159</v>
      </c>
      <c r="H24" s="306"/>
      <c r="I24" s="306"/>
      <c r="J24" s="306"/>
      <c r="K24" s="306"/>
      <c r="L24" s="306"/>
      <c r="M24" s="306"/>
      <c r="N24" s="306"/>
      <c r="O24" s="306"/>
      <c r="P24" s="306"/>
      <c r="Q24" s="306"/>
      <c r="R24" s="306"/>
      <c r="S24" s="306"/>
      <c r="T24" s="306"/>
      <c r="U24" s="306"/>
      <c r="V24" s="306"/>
      <c r="W24" s="306"/>
      <c r="X24" s="306"/>
      <c r="Y24" s="306"/>
      <c r="Z24" s="306"/>
      <c r="AA24" s="307"/>
    </row>
    <row r="25" spans="1:27" ht="25.5" customHeight="1" x14ac:dyDescent="0.25">
      <c r="A25" s="255" t="s">
        <v>44</v>
      </c>
      <c r="B25" s="256"/>
      <c r="C25" s="256"/>
      <c r="D25" s="256"/>
      <c r="E25" s="256" t="s">
        <v>43</v>
      </c>
      <c r="F25" s="256"/>
      <c r="G25" s="298" t="s">
        <v>160</v>
      </c>
      <c r="H25" s="299"/>
      <c r="I25" s="299"/>
      <c r="J25" s="299"/>
      <c r="K25" s="299"/>
      <c r="L25" s="299"/>
      <c r="M25" s="299"/>
      <c r="N25" s="299"/>
      <c r="O25" s="299"/>
      <c r="P25" s="299"/>
      <c r="Q25" s="299"/>
      <c r="R25" s="299"/>
      <c r="S25" s="299"/>
      <c r="T25" s="299"/>
      <c r="U25" s="299"/>
      <c r="V25" s="299"/>
      <c r="W25" s="299"/>
      <c r="X25" s="299"/>
      <c r="Y25" s="299"/>
      <c r="Z25" s="299"/>
      <c r="AA25" s="301"/>
    </row>
    <row r="26" spans="1:27" ht="25.5" customHeight="1" x14ac:dyDescent="0.25">
      <c r="A26" s="255" t="s">
        <v>14</v>
      </c>
      <c r="B26" s="256"/>
      <c r="C26" s="256"/>
      <c r="D26" s="256"/>
      <c r="E26" s="256" t="s">
        <v>43</v>
      </c>
      <c r="F26" s="256"/>
      <c r="G26" s="314" t="s">
        <v>161</v>
      </c>
      <c r="H26" s="315"/>
      <c r="I26" s="315"/>
      <c r="J26" s="315"/>
      <c r="K26" s="315"/>
      <c r="L26" s="315"/>
      <c r="M26" s="315"/>
      <c r="N26" s="315"/>
      <c r="O26" s="315"/>
      <c r="P26" s="315"/>
      <c r="Q26" s="315"/>
      <c r="R26" s="315"/>
      <c r="S26" s="315"/>
      <c r="T26" s="315"/>
      <c r="U26" s="315"/>
      <c r="V26" s="315"/>
      <c r="W26" s="315"/>
      <c r="X26" s="315"/>
      <c r="Y26" s="315"/>
      <c r="Z26" s="315"/>
      <c r="AA26" s="316"/>
    </row>
    <row r="27" spans="1:27" ht="25.5" customHeight="1" x14ac:dyDescent="0.25">
      <c r="A27" s="255" t="s">
        <v>1</v>
      </c>
      <c r="B27" s="256"/>
      <c r="C27" s="256"/>
      <c r="D27" s="256"/>
      <c r="E27" s="256" t="s">
        <v>43</v>
      </c>
      <c r="F27" s="256"/>
      <c r="G27" s="298" t="s">
        <v>162</v>
      </c>
      <c r="H27" s="299"/>
      <c r="I27" s="299"/>
      <c r="J27" s="299"/>
      <c r="K27" s="299"/>
      <c r="L27" s="299"/>
      <c r="M27" s="299"/>
      <c r="N27" s="299"/>
      <c r="O27" s="299"/>
      <c r="P27" s="299"/>
      <c r="Q27" s="299"/>
      <c r="R27" s="299"/>
      <c r="S27" s="299"/>
      <c r="T27" s="299"/>
      <c r="U27" s="299"/>
      <c r="V27" s="299"/>
      <c r="W27" s="299"/>
      <c r="X27" s="299"/>
      <c r="Y27" s="299"/>
      <c r="Z27" s="299"/>
      <c r="AA27" s="301"/>
    </row>
    <row r="28" spans="1:27" ht="25.5" customHeight="1" thickBot="1" x14ac:dyDescent="0.3">
      <c r="A28" s="260" t="s">
        <v>41</v>
      </c>
      <c r="B28" s="261"/>
      <c r="C28" s="261"/>
      <c r="D28" s="261"/>
      <c r="E28" s="261" t="s">
        <v>43</v>
      </c>
      <c r="F28" s="261"/>
      <c r="G28" s="302"/>
      <c r="H28" s="303"/>
      <c r="I28" s="303"/>
      <c r="J28" s="303"/>
      <c r="K28" s="303"/>
      <c r="L28" s="303"/>
      <c r="M28" s="303"/>
      <c r="N28" s="303"/>
      <c r="O28" s="303"/>
      <c r="P28" s="303"/>
      <c r="Q28" s="303"/>
      <c r="R28" s="303"/>
      <c r="S28" s="303"/>
      <c r="T28" s="303"/>
      <c r="U28" s="303"/>
      <c r="V28" s="303"/>
      <c r="W28" s="303"/>
      <c r="X28" s="303"/>
      <c r="Y28" s="303"/>
      <c r="Z28" s="303"/>
      <c r="AA28" s="304"/>
    </row>
    <row r="29" spans="1:27" ht="21.75" customHeight="1" thickBot="1" x14ac:dyDescent="0.3">
      <c r="A29" s="212"/>
      <c r="B29" s="212"/>
      <c r="C29" s="212"/>
      <c r="D29" s="212"/>
      <c r="E29" s="212"/>
      <c r="F29" s="212"/>
      <c r="G29" s="211"/>
      <c r="H29" s="211"/>
      <c r="I29" s="211"/>
      <c r="J29" s="211"/>
      <c r="K29" s="211"/>
      <c r="L29" s="211"/>
      <c r="M29" s="211"/>
      <c r="N29" s="211"/>
      <c r="O29" s="211"/>
      <c r="P29" s="211"/>
      <c r="Q29" s="211"/>
      <c r="R29" s="211"/>
      <c r="S29" s="211"/>
      <c r="T29" s="211"/>
      <c r="U29" s="211"/>
      <c r="V29" s="211"/>
      <c r="W29" s="211"/>
      <c r="X29" s="211"/>
      <c r="Y29" s="211"/>
      <c r="Z29" s="211"/>
      <c r="AA29" s="211"/>
    </row>
    <row r="30" spans="1:27" ht="16.5" customHeight="1" x14ac:dyDescent="0.25">
      <c r="A30" s="326" t="s">
        <v>140</v>
      </c>
      <c r="B30" s="327"/>
      <c r="C30" s="327"/>
      <c r="D30" s="327"/>
      <c r="E30" s="327"/>
      <c r="F30" s="327"/>
      <c r="G30" s="225"/>
      <c r="H30" s="225"/>
      <c r="I30" s="225"/>
      <c r="J30" s="225"/>
      <c r="K30" s="225"/>
      <c r="L30" s="225"/>
      <c r="M30" s="225"/>
      <c r="N30" s="225"/>
      <c r="O30" s="225"/>
      <c r="P30" s="225"/>
      <c r="Q30" s="225"/>
      <c r="R30" s="225"/>
      <c r="S30" s="225"/>
      <c r="T30" s="225"/>
      <c r="U30" s="225"/>
      <c r="V30" s="225"/>
      <c r="W30" s="225"/>
      <c r="X30" s="225"/>
      <c r="Y30" s="225"/>
      <c r="Z30" s="225"/>
      <c r="AA30" s="226"/>
    </row>
    <row r="31" spans="1:27" ht="27" customHeight="1" x14ac:dyDescent="0.25">
      <c r="A31" s="317" t="s">
        <v>15</v>
      </c>
      <c r="B31" s="318"/>
      <c r="C31" s="318"/>
      <c r="D31" s="318"/>
      <c r="E31" s="318"/>
      <c r="F31" s="318"/>
      <c r="G31" s="318"/>
      <c r="H31" s="318"/>
      <c r="I31" s="318"/>
      <c r="J31" s="318"/>
      <c r="K31" s="318"/>
      <c r="L31" s="318"/>
      <c r="M31" s="318"/>
      <c r="N31" s="318"/>
      <c r="O31" s="318"/>
      <c r="P31" s="318"/>
      <c r="Q31" s="318"/>
      <c r="R31" s="318"/>
      <c r="S31" s="318"/>
      <c r="T31" s="318"/>
      <c r="U31" s="318"/>
      <c r="V31" s="318"/>
      <c r="W31" s="318"/>
      <c r="X31" s="318"/>
      <c r="Y31" s="318"/>
      <c r="Z31" s="318"/>
      <c r="AA31" s="319"/>
    </row>
    <row r="32" spans="1:27" ht="17.25" customHeight="1" x14ac:dyDescent="0.25">
      <c r="A32" s="263" t="s">
        <v>141</v>
      </c>
      <c r="B32" s="264"/>
      <c r="C32" s="264"/>
      <c r="D32" s="264"/>
      <c r="E32" s="264"/>
      <c r="F32" s="265"/>
      <c r="G32" s="264" t="s">
        <v>2</v>
      </c>
      <c r="H32" s="264"/>
      <c r="I32" s="264"/>
      <c r="J32" s="264"/>
      <c r="K32" s="264"/>
      <c r="L32" s="219"/>
      <c r="M32" s="219"/>
      <c r="N32" s="219"/>
      <c r="O32" s="219"/>
      <c r="P32" s="219"/>
      <c r="Q32" s="219"/>
      <c r="R32" s="219"/>
      <c r="S32" s="219"/>
      <c r="T32" s="219"/>
      <c r="U32" s="219"/>
      <c r="V32" s="219"/>
      <c r="W32" s="328" t="s">
        <v>142</v>
      </c>
      <c r="X32" s="329"/>
      <c r="Y32" s="329"/>
      <c r="Z32" s="329"/>
      <c r="AA32" s="330"/>
    </row>
    <row r="33" spans="1:27" ht="21.75" customHeight="1" x14ac:dyDescent="0.25">
      <c r="A33" s="320" t="s">
        <v>43</v>
      </c>
      <c r="B33" s="321"/>
      <c r="C33" s="321"/>
      <c r="D33" s="321"/>
      <c r="E33" s="321"/>
      <c r="F33" s="322"/>
      <c r="G33" s="331" t="s">
        <v>158</v>
      </c>
      <c r="H33" s="332"/>
      <c r="I33" s="332"/>
      <c r="J33" s="332"/>
      <c r="K33" s="332"/>
      <c r="L33" s="332"/>
      <c r="M33" s="332"/>
      <c r="N33" s="332"/>
      <c r="O33" s="332"/>
      <c r="P33" s="332"/>
      <c r="Q33" s="332"/>
      <c r="R33" s="332"/>
      <c r="S33" s="332"/>
      <c r="T33" s="332"/>
      <c r="U33" s="332"/>
      <c r="V33" s="332"/>
      <c r="W33" s="331">
        <v>0</v>
      </c>
      <c r="X33" s="332"/>
      <c r="Y33" s="332"/>
      <c r="Z33" s="332"/>
      <c r="AA33" s="333"/>
    </row>
    <row r="34" spans="1:27" ht="21.75" customHeight="1" thickBot="1" x14ac:dyDescent="0.3">
      <c r="A34" s="323"/>
      <c r="B34" s="324"/>
      <c r="C34" s="324"/>
      <c r="D34" s="324"/>
      <c r="E34" s="324" t="s">
        <v>43</v>
      </c>
      <c r="F34" s="325"/>
      <c r="G34" s="334"/>
      <c r="H34" s="335"/>
      <c r="I34" s="335"/>
      <c r="J34" s="335"/>
      <c r="K34" s="335"/>
      <c r="L34" s="335"/>
      <c r="M34" s="335"/>
      <c r="N34" s="335"/>
      <c r="O34" s="335"/>
      <c r="P34" s="335"/>
      <c r="Q34" s="335"/>
      <c r="R34" s="335"/>
      <c r="S34" s="335"/>
      <c r="T34" s="335"/>
      <c r="U34" s="335"/>
      <c r="V34" s="335"/>
      <c r="W34" s="334"/>
      <c r="X34" s="335"/>
      <c r="Y34" s="335"/>
      <c r="Z34" s="335"/>
      <c r="AA34" s="336"/>
    </row>
    <row r="35" spans="1:27" ht="39" customHeight="1" x14ac:dyDescent="0.25">
      <c r="A35" s="254" t="s">
        <v>16</v>
      </c>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c r="AA35" s="254"/>
    </row>
  </sheetData>
  <mergeCells count="65">
    <mergeCell ref="A31:AA31"/>
    <mergeCell ref="A32:F32"/>
    <mergeCell ref="A33:F34"/>
    <mergeCell ref="A30:F30"/>
    <mergeCell ref="G32:K32"/>
    <mergeCell ref="W32:AA32"/>
    <mergeCell ref="W33:AA34"/>
    <mergeCell ref="G33:V34"/>
    <mergeCell ref="A26:F26"/>
    <mergeCell ref="A27:F27"/>
    <mergeCell ref="A28:F28"/>
    <mergeCell ref="G24:AA24"/>
    <mergeCell ref="G25:AA25"/>
    <mergeCell ref="G26:AA26"/>
    <mergeCell ref="G27:AA27"/>
    <mergeCell ref="G28:AA28"/>
    <mergeCell ref="N15:P16"/>
    <mergeCell ref="Q15:S16"/>
    <mergeCell ref="A17:F18"/>
    <mergeCell ref="A24:F24"/>
    <mergeCell ref="A25:F25"/>
    <mergeCell ref="A2:AA2"/>
    <mergeCell ref="G17:M18"/>
    <mergeCell ref="N17:P18"/>
    <mergeCell ref="Q17:S18"/>
    <mergeCell ref="N11:P11"/>
    <mergeCell ref="Q11:S11"/>
    <mergeCell ref="G11:M11"/>
    <mergeCell ref="G12:AA12"/>
    <mergeCell ref="G13:AA13"/>
    <mergeCell ref="G8:AA8"/>
    <mergeCell ref="G9:AA9"/>
    <mergeCell ref="G10:AA10"/>
    <mergeCell ref="W11:AA11"/>
    <mergeCell ref="T11:V11"/>
    <mergeCell ref="A8:F8"/>
    <mergeCell ref="A9:F9"/>
    <mergeCell ref="A3:C3"/>
    <mergeCell ref="A5:C5"/>
    <mergeCell ref="V5:AA5"/>
    <mergeCell ref="V4:AA4"/>
    <mergeCell ref="V3:AA3"/>
    <mergeCell ref="A4:C4"/>
    <mergeCell ref="D5:F5"/>
    <mergeCell ref="D4:F4"/>
    <mergeCell ref="D3:F3"/>
    <mergeCell ref="G5:U5"/>
    <mergeCell ref="G4:U4"/>
    <mergeCell ref="G3:U3"/>
    <mergeCell ref="A35:AA35"/>
    <mergeCell ref="A19:F20"/>
    <mergeCell ref="G19:S20"/>
    <mergeCell ref="V6:AA6"/>
    <mergeCell ref="G6:U6"/>
    <mergeCell ref="D6:F6"/>
    <mergeCell ref="A10:F10"/>
    <mergeCell ref="A11:F11"/>
    <mergeCell ref="A12:F12"/>
    <mergeCell ref="A13:F13"/>
    <mergeCell ref="A6:C6"/>
    <mergeCell ref="A21:F22"/>
    <mergeCell ref="G21:S22"/>
    <mergeCell ref="T15:AA16"/>
    <mergeCell ref="A15:F16"/>
    <mergeCell ref="G15:M16"/>
  </mergeCells>
  <pageMargins left="0.7" right="0.7" top="0.75" bottom="0.75" header="0.3" footer="0.3"/>
  <pageSetup paperSize="9" scale="85"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N179"/>
  <sheetViews>
    <sheetView tabSelected="1" topLeftCell="A13" zoomScaleNormal="100" workbookViewId="0">
      <selection activeCell="A32" sqref="A32:F49"/>
    </sheetView>
  </sheetViews>
  <sheetFormatPr defaultRowHeight="15" x14ac:dyDescent="0.25"/>
  <cols>
    <col min="1" max="1" width="10.7109375" style="2" customWidth="1"/>
    <col min="2" max="2" width="11" style="2" customWidth="1"/>
    <col min="3" max="3" width="34.5703125" style="3" bestFit="1" customWidth="1"/>
    <col min="4" max="4" width="36.5703125" style="3" customWidth="1"/>
    <col min="5" max="5" width="9.85546875" style="3" customWidth="1"/>
    <col min="6" max="6" width="4" style="4" customWidth="1"/>
    <col min="7" max="7" width="10.85546875" style="5" customWidth="1"/>
    <col min="8" max="9" width="10.85546875" style="6" customWidth="1"/>
    <col min="10" max="13" width="10.85546875" style="7" customWidth="1"/>
    <col min="14" max="14" width="16.28515625" style="7" customWidth="1"/>
    <col min="15" max="255" width="9" style="1"/>
    <col min="256" max="256" width="3.5703125" style="1" customWidth="1"/>
    <col min="257" max="257" width="6.7109375" style="1" customWidth="1"/>
    <col min="258" max="258" width="52" style="1" customWidth="1"/>
    <col min="259" max="259" width="5.28515625" style="1" customWidth="1"/>
    <col min="260" max="260" width="11.5703125" style="1" customWidth="1"/>
    <col min="261" max="261" width="11" style="1" customWidth="1"/>
    <col min="262" max="262" width="12" style="1" customWidth="1"/>
    <col min="263" max="268" width="11.85546875" style="1" customWidth="1"/>
    <col min="269" max="511" width="9" style="1"/>
    <col min="512" max="512" width="3.5703125" style="1" customWidth="1"/>
    <col min="513" max="513" width="6.7109375" style="1" customWidth="1"/>
    <col min="514" max="514" width="52" style="1" customWidth="1"/>
    <col min="515" max="515" width="5.28515625" style="1" customWidth="1"/>
    <col min="516" max="516" width="11.5703125" style="1" customWidth="1"/>
    <col min="517" max="517" width="11" style="1" customWidth="1"/>
    <col min="518" max="518" width="12" style="1" customWidth="1"/>
    <col min="519" max="524" width="11.85546875" style="1" customWidth="1"/>
    <col min="525" max="767" width="9" style="1"/>
    <col min="768" max="768" width="3.5703125" style="1" customWidth="1"/>
    <col min="769" max="769" width="6.7109375" style="1" customWidth="1"/>
    <col min="770" max="770" width="52" style="1" customWidth="1"/>
    <col min="771" max="771" width="5.28515625" style="1" customWidth="1"/>
    <col min="772" max="772" width="11.5703125" style="1" customWidth="1"/>
    <col min="773" max="773" width="11" style="1" customWidth="1"/>
    <col min="774" max="774" width="12" style="1" customWidth="1"/>
    <col min="775" max="780" width="11.85546875" style="1" customWidth="1"/>
    <col min="781" max="1023" width="9" style="1"/>
    <col min="1024" max="1024" width="3.5703125" style="1" customWidth="1"/>
    <col min="1025" max="1025" width="6.7109375" style="1" customWidth="1"/>
    <col min="1026" max="1026" width="52" style="1" customWidth="1"/>
    <col min="1027" max="1027" width="5.28515625" style="1" customWidth="1"/>
    <col min="1028" max="1028" width="11.5703125" style="1" customWidth="1"/>
    <col min="1029" max="1029" width="11" style="1" customWidth="1"/>
    <col min="1030" max="1030" width="12" style="1" customWidth="1"/>
    <col min="1031" max="1036" width="11.85546875" style="1" customWidth="1"/>
    <col min="1037" max="1279" width="9" style="1"/>
    <col min="1280" max="1280" width="3.5703125" style="1" customWidth="1"/>
    <col min="1281" max="1281" width="6.7109375" style="1" customWidth="1"/>
    <col min="1282" max="1282" width="52" style="1" customWidth="1"/>
    <col min="1283" max="1283" width="5.28515625" style="1" customWidth="1"/>
    <col min="1284" max="1284" width="11.5703125" style="1" customWidth="1"/>
    <col min="1285" max="1285" width="11" style="1" customWidth="1"/>
    <col min="1286" max="1286" width="12" style="1" customWidth="1"/>
    <col min="1287" max="1292" width="11.85546875" style="1" customWidth="1"/>
    <col min="1293" max="1535" width="9" style="1"/>
    <col min="1536" max="1536" width="3.5703125" style="1" customWidth="1"/>
    <col min="1537" max="1537" width="6.7109375" style="1" customWidth="1"/>
    <col min="1538" max="1538" width="52" style="1" customWidth="1"/>
    <col min="1539" max="1539" width="5.28515625" style="1" customWidth="1"/>
    <col min="1540" max="1540" width="11.5703125" style="1" customWidth="1"/>
    <col min="1541" max="1541" width="11" style="1" customWidth="1"/>
    <col min="1542" max="1542" width="12" style="1" customWidth="1"/>
    <col min="1543" max="1548" width="11.85546875" style="1" customWidth="1"/>
    <col min="1549" max="1791" width="9" style="1"/>
    <col min="1792" max="1792" width="3.5703125" style="1" customWidth="1"/>
    <col min="1793" max="1793" width="6.7109375" style="1" customWidth="1"/>
    <col min="1794" max="1794" width="52" style="1" customWidth="1"/>
    <col min="1795" max="1795" width="5.28515625" style="1" customWidth="1"/>
    <col min="1796" max="1796" width="11.5703125" style="1" customWidth="1"/>
    <col min="1797" max="1797" width="11" style="1" customWidth="1"/>
    <col min="1798" max="1798" width="12" style="1" customWidth="1"/>
    <col min="1799" max="1804" width="11.85546875" style="1" customWidth="1"/>
    <col min="1805" max="2047" width="9" style="1"/>
    <col min="2048" max="2048" width="3.5703125" style="1" customWidth="1"/>
    <col min="2049" max="2049" width="6.7109375" style="1" customWidth="1"/>
    <col min="2050" max="2050" width="52" style="1" customWidth="1"/>
    <col min="2051" max="2051" width="5.28515625" style="1" customWidth="1"/>
    <col min="2052" max="2052" width="11.5703125" style="1" customWidth="1"/>
    <col min="2053" max="2053" width="11" style="1" customWidth="1"/>
    <col min="2054" max="2054" width="12" style="1" customWidth="1"/>
    <col min="2055" max="2060" width="11.85546875" style="1" customWidth="1"/>
    <col min="2061" max="2303" width="9" style="1"/>
    <col min="2304" max="2304" width="3.5703125" style="1" customWidth="1"/>
    <col min="2305" max="2305" width="6.7109375" style="1" customWidth="1"/>
    <col min="2306" max="2306" width="52" style="1" customWidth="1"/>
    <col min="2307" max="2307" width="5.28515625" style="1" customWidth="1"/>
    <col min="2308" max="2308" width="11.5703125" style="1" customWidth="1"/>
    <col min="2309" max="2309" width="11" style="1" customWidth="1"/>
    <col min="2310" max="2310" width="12" style="1" customWidth="1"/>
    <col min="2311" max="2316" width="11.85546875" style="1" customWidth="1"/>
    <col min="2317" max="2559" width="9" style="1"/>
    <col min="2560" max="2560" width="3.5703125" style="1" customWidth="1"/>
    <col min="2561" max="2561" width="6.7109375" style="1" customWidth="1"/>
    <col min="2562" max="2562" width="52" style="1" customWidth="1"/>
    <col min="2563" max="2563" width="5.28515625" style="1" customWidth="1"/>
    <col min="2564" max="2564" width="11.5703125" style="1" customWidth="1"/>
    <col min="2565" max="2565" width="11" style="1" customWidth="1"/>
    <col min="2566" max="2566" width="12" style="1" customWidth="1"/>
    <col min="2567" max="2572" width="11.85546875" style="1" customWidth="1"/>
    <col min="2573" max="2815" width="9" style="1"/>
    <col min="2816" max="2816" width="3.5703125" style="1" customWidth="1"/>
    <col min="2817" max="2817" width="6.7109375" style="1" customWidth="1"/>
    <col min="2818" max="2818" width="52" style="1" customWidth="1"/>
    <col min="2819" max="2819" width="5.28515625" style="1" customWidth="1"/>
    <col min="2820" max="2820" width="11.5703125" style="1" customWidth="1"/>
    <col min="2821" max="2821" width="11" style="1" customWidth="1"/>
    <col min="2822" max="2822" width="12" style="1" customWidth="1"/>
    <col min="2823" max="2828" width="11.85546875" style="1" customWidth="1"/>
    <col min="2829" max="3071" width="9" style="1"/>
    <col min="3072" max="3072" width="3.5703125" style="1" customWidth="1"/>
    <col min="3073" max="3073" width="6.7109375" style="1" customWidth="1"/>
    <col min="3074" max="3074" width="52" style="1" customWidth="1"/>
    <col min="3075" max="3075" width="5.28515625" style="1" customWidth="1"/>
    <col min="3076" max="3076" width="11.5703125" style="1" customWidth="1"/>
    <col min="3077" max="3077" width="11" style="1" customWidth="1"/>
    <col min="3078" max="3078" width="12" style="1" customWidth="1"/>
    <col min="3079" max="3084" width="11.85546875" style="1" customWidth="1"/>
    <col min="3085" max="3327" width="9" style="1"/>
    <col min="3328" max="3328" width="3.5703125" style="1" customWidth="1"/>
    <col min="3329" max="3329" width="6.7109375" style="1" customWidth="1"/>
    <col min="3330" max="3330" width="52" style="1" customWidth="1"/>
    <col min="3331" max="3331" width="5.28515625" style="1" customWidth="1"/>
    <col min="3332" max="3332" width="11.5703125" style="1" customWidth="1"/>
    <col min="3333" max="3333" width="11" style="1" customWidth="1"/>
    <col min="3334" max="3334" width="12" style="1" customWidth="1"/>
    <col min="3335" max="3340" width="11.85546875" style="1" customWidth="1"/>
    <col min="3341" max="3583" width="9" style="1"/>
    <col min="3584" max="3584" width="3.5703125" style="1" customWidth="1"/>
    <col min="3585" max="3585" width="6.7109375" style="1" customWidth="1"/>
    <col min="3586" max="3586" width="52" style="1" customWidth="1"/>
    <col min="3587" max="3587" width="5.28515625" style="1" customWidth="1"/>
    <col min="3588" max="3588" width="11.5703125" style="1" customWidth="1"/>
    <col min="3589" max="3589" width="11" style="1" customWidth="1"/>
    <col min="3590" max="3590" width="12" style="1" customWidth="1"/>
    <col min="3591" max="3596" width="11.85546875" style="1" customWidth="1"/>
    <col min="3597" max="3839" width="9" style="1"/>
    <col min="3840" max="3840" width="3.5703125" style="1" customWidth="1"/>
    <col min="3841" max="3841" width="6.7109375" style="1" customWidth="1"/>
    <col min="3842" max="3842" width="52" style="1" customWidth="1"/>
    <col min="3843" max="3843" width="5.28515625" style="1" customWidth="1"/>
    <col min="3844" max="3844" width="11.5703125" style="1" customWidth="1"/>
    <col min="3845" max="3845" width="11" style="1" customWidth="1"/>
    <col min="3846" max="3846" width="12" style="1" customWidth="1"/>
    <col min="3847" max="3852" width="11.85546875" style="1" customWidth="1"/>
    <col min="3853" max="4095" width="9" style="1"/>
    <col min="4096" max="4096" width="3.5703125" style="1" customWidth="1"/>
    <col min="4097" max="4097" width="6.7109375" style="1" customWidth="1"/>
    <col min="4098" max="4098" width="52" style="1" customWidth="1"/>
    <col min="4099" max="4099" width="5.28515625" style="1" customWidth="1"/>
    <col min="4100" max="4100" width="11.5703125" style="1" customWidth="1"/>
    <col min="4101" max="4101" width="11" style="1" customWidth="1"/>
    <col min="4102" max="4102" width="12" style="1" customWidth="1"/>
    <col min="4103" max="4108" width="11.85546875" style="1" customWidth="1"/>
    <col min="4109" max="4351" width="9" style="1"/>
    <col min="4352" max="4352" width="3.5703125" style="1" customWidth="1"/>
    <col min="4353" max="4353" width="6.7109375" style="1" customWidth="1"/>
    <col min="4354" max="4354" width="52" style="1" customWidth="1"/>
    <col min="4355" max="4355" width="5.28515625" style="1" customWidth="1"/>
    <col min="4356" max="4356" width="11.5703125" style="1" customWidth="1"/>
    <col min="4357" max="4357" width="11" style="1" customWidth="1"/>
    <col min="4358" max="4358" width="12" style="1" customWidth="1"/>
    <col min="4359" max="4364" width="11.85546875" style="1" customWidth="1"/>
    <col min="4365" max="4607" width="9" style="1"/>
    <col min="4608" max="4608" width="3.5703125" style="1" customWidth="1"/>
    <col min="4609" max="4609" width="6.7109375" style="1" customWidth="1"/>
    <col min="4610" max="4610" width="52" style="1" customWidth="1"/>
    <col min="4611" max="4611" width="5.28515625" style="1" customWidth="1"/>
    <col min="4612" max="4612" width="11.5703125" style="1" customWidth="1"/>
    <col min="4613" max="4613" width="11" style="1" customWidth="1"/>
    <col min="4614" max="4614" width="12" style="1" customWidth="1"/>
    <col min="4615" max="4620" width="11.85546875" style="1" customWidth="1"/>
    <col min="4621" max="4863" width="9" style="1"/>
    <col min="4864" max="4864" width="3.5703125" style="1" customWidth="1"/>
    <col min="4865" max="4865" width="6.7109375" style="1" customWidth="1"/>
    <col min="4866" max="4866" width="52" style="1" customWidth="1"/>
    <col min="4867" max="4867" width="5.28515625" style="1" customWidth="1"/>
    <col min="4868" max="4868" width="11.5703125" style="1" customWidth="1"/>
    <col min="4869" max="4869" width="11" style="1" customWidth="1"/>
    <col min="4870" max="4870" width="12" style="1" customWidth="1"/>
    <col min="4871" max="4876" width="11.85546875" style="1" customWidth="1"/>
    <col min="4877" max="5119" width="9" style="1"/>
    <col min="5120" max="5120" width="3.5703125" style="1" customWidth="1"/>
    <col min="5121" max="5121" width="6.7109375" style="1" customWidth="1"/>
    <col min="5122" max="5122" width="52" style="1" customWidth="1"/>
    <col min="5123" max="5123" width="5.28515625" style="1" customWidth="1"/>
    <col min="5124" max="5124" width="11.5703125" style="1" customWidth="1"/>
    <col min="5125" max="5125" width="11" style="1" customWidth="1"/>
    <col min="5126" max="5126" width="12" style="1" customWidth="1"/>
    <col min="5127" max="5132" width="11.85546875" style="1" customWidth="1"/>
    <col min="5133" max="5375" width="9" style="1"/>
    <col min="5376" max="5376" width="3.5703125" style="1" customWidth="1"/>
    <col min="5377" max="5377" width="6.7109375" style="1" customWidth="1"/>
    <col min="5378" max="5378" width="52" style="1" customWidth="1"/>
    <col min="5379" max="5379" width="5.28515625" style="1" customWidth="1"/>
    <col min="5380" max="5380" width="11.5703125" style="1" customWidth="1"/>
    <col min="5381" max="5381" width="11" style="1" customWidth="1"/>
    <col min="5382" max="5382" width="12" style="1" customWidth="1"/>
    <col min="5383" max="5388" width="11.85546875" style="1" customWidth="1"/>
    <col min="5389" max="5631" width="9" style="1"/>
    <col min="5632" max="5632" width="3.5703125" style="1" customWidth="1"/>
    <col min="5633" max="5633" width="6.7109375" style="1" customWidth="1"/>
    <col min="5634" max="5634" width="52" style="1" customWidth="1"/>
    <col min="5635" max="5635" width="5.28515625" style="1" customWidth="1"/>
    <col min="5636" max="5636" width="11.5703125" style="1" customWidth="1"/>
    <col min="5637" max="5637" width="11" style="1" customWidth="1"/>
    <col min="5638" max="5638" width="12" style="1" customWidth="1"/>
    <col min="5639" max="5644" width="11.85546875" style="1" customWidth="1"/>
    <col min="5645" max="5887" width="9" style="1"/>
    <col min="5888" max="5888" width="3.5703125" style="1" customWidth="1"/>
    <col min="5889" max="5889" width="6.7109375" style="1" customWidth="1"/>
    <col min="5890" max="5890" width="52" style="1" customWidth="1"/>
    <col min="5891" max="5891" width="5.28515625" style="1" customWidth="1"/>
    <col min="5892" max="5892" width="11.5703125" style="1" customWidth="1"/>
    <col min="5893" max="5893" width="11" style="1" customWidth="1"/>
    <col min="5894" max="5894" width="12" style="1" customWidth="1"/>
    <col min="5895" max="5900" width="11.85546875" style="1" customWidth="1"/>
    <col min="5901" max="6143" width="9" style="1"/>
    <col min="6144" max="6144" width="3.5703125" style="1" customWidth="1"/>
    <col min="6145" max="6145" width="6.7109375" style="1" customWidth="1"/>
    <col min="6146" max="6146" width="52" style="1" customWidth="1"/>
    <col min="6147" max="6147" width="5.28515625" style="1" customWidth="1"/>
    <col min="6148" max="6148" width="11.5703125" style="1" customWidth="1"/>
    <col min="6149" max="6149" width="11" style="1" customWidth="1"/>
    <col min="6150" max="6150" width="12" style="1" customWidth="1"/>
    <col min="6151" max="6156" width="11.85546875" style="1" customWidth="1"/>
    <col min="6157" max="6399" width="9" style="1"/>
    <col min="6400" max="6400" width="3.5703125" style="1" customWidth="1"/>
    <col min="6401" max="6401" width="6.7109375" style="1" customWidth="1"/>
    <col min="6402" max="6402" width="52" style="1" customWidth="1"/>
    <col min="6403" max="6403" width="5.28515625" style="1" customWidth="1"/>
    <col min="6404" max="6404" width="11.5703125" style="1" customWidth="1"/>
    <col min="6405" max="6405" width="11" style="1" customWidth="1"/>
    <col min="6406" max="6406" width="12" style="1" customWidth="1"/>
    <col min="6407" max="6412" width="11.85546875" style="1" customWidth="1"/>
    <col min="6413" max="6655" width="9" style="1"/>
    <col min="6656" max="6656" width="3.5703125" style="1" customWidth="1"/>
    <col min="6657" max="6657" width="6.7109375" style="1" customWidth="1"/>
    <col min="6658" max="6658" width="52" style="1" customWidth="1"/>
    <col min="6659" max="6659" width="5.28515625" style="1" customWidth="1"/>
    <col min="6660" max="6660" width="11.5703125" style="1" customWidth="1"/>
    <col min="6661" max="6661" width="11" style="1" customWidth="1"/>
    <col min="6662" max="6662" width="12" style="1" customWidth="1"/>
    <col min="6663" max="6668" width="11.85546875" style="1" customWidth="1"/>
    <col min="6669" max="6911" width="9" style="1"/>
    <col min="6912" max="6912" width="3.5703125" style="1" customWidth="1"/>
    <col min="6913" max="6913" width="6.7109375" style="1" customWidth="1"/>
    <col min="6914" max="6914" width="52" style="1" customWidth="1"/>
    <col min="6915" max="6915" width="5.28515625" style="1" customWidth="1"/>
    <col min="6916" max="6916" width="11.5703125" style="1" customWidth="1"/>
    <col min="6917" max="6917" width="11" style="1" customWidth="1"/>
    <col min="6918" max="6918" width="12" style="1" customWidth="1"/>
    <col min="6919" max="6924" width="11.85546875" style="1" customWidth="1"/>
    <col min="6925" max="7167" width="9" style="1"/>
    <col min="7168" max="7168" width="3.5703125" style="1" customWidth="1"/>
    <col min="7169" max="7169" width="6.7109375" style="1" customWidth="1"/>
    <col min="7170" max="7170" width="52" style="1" customWidth="1"/>
    <col min="7171" max="7171" width="5.28515625" style="1" customWidth="1"/>
    <col min="7172" max="7172" width="11.5703125" style="1" customWidth="1"/>
    <col min="7173" max="7173" width="11" style="1" customWidth="1"/>
    <col min="7174" max="7174" width="12" style="1" customWidth="1"/>
    <col min="7175" max="7180" width="11.85546875" style="1" customWidth="1"/>
    <col min="7181" max="7423" width="9" style="1"/>
    <col min="7424" max="7424" width="3.5703125" style="1" customWidth="1"/>
    <col min="7425" max="7425" width="6.7109375" style="1" customWidth="1"/>
    <col min="7426" max="7426" width="52" style="1" customWidth="1"/>
    <col min="7427" max="7427" width="5.28515625" style="1" customWidth="1"/>
    <col min="7428" max="7428" width="11.5703125" style="1" customWidth="1"/>
    <col min="7429" max="7429" width="11" style="1" customWidth="1"/>
    <col min="7430" max="7430" width="12" style="1" customWidth="1"/>
    <col min="7431" max="7436" width="11.85546875" style="1" customWidth="1"/>
    <col min="7437" max="7679" width="9" style="1"/>
    <col min="7680" max="7680" width="3.5703125" style="1" customWidth="1"/>
    <col min="7681" max="7681" width="6.7109375" style="1" customWidth="1"/>
    <col min="7682" max="7682" width="52" style="1" customWidth="1"/>
    <col min="7683" max="7683" width="5.28515625" style="1" customWidth="1"/>
    <col min="7684" max="7684" width="11.5703125" style="1" customWidth="1"/>
    <col min="7685" max="7685" width="11" style="1" customWidth="1"/>
    <col min="7686" max="7686" width="12" style="1" customWidth="1"/>
    <col min="7687" max="7692" width="11.85546875" style="1" customWidth="1"/>
    <col min="7693" max="7935" width="9" style="1"/>
    <col min="7936" max="7936" width="3.5703125" style="1" customWidth="1"/>
    <col min="7937" max="7937" width="6.7109375" style="1" customWidth="1"/>
    <col min="7938" max="7938" width="52" style="1" customWidth="1"/>
    <col min="7939" max="7939" width="5.28515625" style="1" customWidth="1"/>
    <col min="7940" max="7940" width="11.5703125" style="1" customWidth="1"/>
    <col min="7941" max="7941" width="11" style="1" customWidth="1"/>
    <col min="7942" max="7942" width="12" style="1" customWidth="1"/>
    <col min="7943" max="7948" width="11.85546875" style="1" customWidth="1"/>
    <col min="7949" max="8191" width="9" style="1"/>
    <col min="8192" max="8192" width="3.5703125" style="1" customWidth="1"/>
    <col min="8193" max="8193" width="6.7109375" style="1" customWidth="1"/>
    <col min="8194" max="8194" width="52" style="1" customWidth="1"/>
    <col min="8195" max="8195" width="5.28515625" style="1" customWidth="1"/>
    <col min="8196" max="8196" width="11.5703125" style="1" customWidth="1"/>
    <col min="8197" max="8197" width="11" style="1" customWidth="1"/>
    <col min="8198" max="8198" width="12" style="1" customWidth="1"/>
    <col min="8199" max="8204" width="11.85546875" style="1" customWidth="1"/>
    <col min="8205" max="8447" width="9" style="1"/>
    <col min="8448" max="8448" width="3.5703125" style="1" customWidth="1"/>
    <col min="8449" max="8449" width="6.7109375" style="1" customWidth="1"/>
    <col min="8450" max="8450" width="52" style="1" customWidth="1"/>
    <col min="8451" max="8451" width="5.28515625" style="1" customWidth="1"/>
    <col min="8452" max="8452" width="11.5703125" style="1" customWidth="1"/>
    <col min="8453" max="8453" width="11" style="1" customWidth="1"/>
    <col min="8454" max="8454" width="12" style="1" customWidth="1"/>
    <col min="8455" max="8460" width="11.85546875" style="1" customWidth="1"/>
    <col min="8461" max="8703" width="9" style="1"/>
    <col min="8704" max="8704" width="3.5703125" style="1" customWidth="1"/>
    <col min="8705" max="8705" width="6.7109375" style="1" customWidth="1"/>
    <col min="8706" max="8706" width="52" style="1" customWidth="1"/>
    <col min="8707" max="8707" width="5.28515625" style="1" customWidth="1"/>
    <col min="8708" max="8708" width="11.5703125" style="1" customWidth="1"/>
    <col min="8709" max="8709" width="11" style="1" customWidth="1"/>
    <col min="8710" max="8710" width="12" style="1" customWidth="1"/>
    <col min="8711" max="8716" width="11.85546875" style="1" customWidth="1"/>
    <col min="8717" max="8959" width="9" style="1"/>
    <col min="8960" max="8960" width="3.5703125" style="1" customWidth="1"/>
    <col min="8961" max="8961" width="6.7109375" style="1" customWidth="1"/>
    <col min="8962" max="8962" width="52" style="1" customWidth="1"/>
    <col min="8963" max="8963" width="5.28515625" style="1" customWidth="1"/>
    <col min="8964" max="8964" width="11.5703125" style="1" customWidth="1"/>
    <col min="8965" max="8965" width="11" style="1" customWidth="1"/>
    <col min="8966" max="8966" width="12" style="1" customWidth="1"/>
    <col min="8967" max="8972" width="11.85546875" style="1" customWidth="1"/>
    <col min="8973" max="9215" width="9" style="1"/>
    <col min="9216" max="9216" width="3.5703125" style="1" customWidth="1"/>
    <col min="9217" max="9217" width="6.7109375" style="1" customWidth="1"/>
    <col min="9218" max="9218" width="52" style="1" customWidth="1"/>
    <col min="9219" max="9219" width="5.28515625" style="1" customWidth="1"/>
    <col min="9220" max="9220" width="11.5703125" style="1" customWidth="1"/>
    <col min="9221" max="9221" width="11" style="1" customWidth="1"/>
    <col min="9222" max="9222" width="12" style="1" customWidth="1"/>
    <col min="9223" max="9228" width="11.85546875" style="1" customWidth="1"/>
    <col min="9229" max="9471" width="9" style="1"/>
    <col min="9472" max="9472" width="3.5703125" style="1" customWidth="1"/>
    <col min="9473" max="9473" width="6.7109375" style="1" customWidth="1"/>
    <col min="9474" max="9474" width="52" style="1" customWidth="1"/>
    <col min="9475" max="9475" width="5.28515625" style="1" customWidth="1"/>
    <col min="9476" max="9476" width="11.5703125" style="1" customWidth="1"/>
    <col min="9477" max="9477" width="11" style="1" customWidth="1"/>
    <col min="9478" max="9478" width="12" style="1" customWidth="1"/>
    <col min="9479" max="9484" width="11.85546875" style="1" customWidth="1"/>
    <col min="9485" max="9727" width="9" style="1"/>
    <col min="9728" max="9728" width="3.5703125" style="1" customWidth="1"/>
    <col min="9729" max="9729" width="6.7109375" style="1" customWidth="1"/>
    <col min="9730" max="9730" width="52" style="1" customWidth="1"/>
    <col min="9731" max="9731" width="5.28515625" style="1" customWidth="1"/>
    <col min="9732" max="9732" width="11.5703125" style="1" customWidth="1"/>
    <col min="9733" max="9733" width="11" style="1" customWidth="1"/>
    <col min="9734" max="9734" width="12" style="1" customWidth="1"/>
    <col min="9735" max="9740" width="11.85546875" style="1" customWidth="1"/>
    <col min="9741" max="9983" width="9" style="1"/>
    <col min="9984" max="9984" width="3.5703125" style="1" customWidth="1"/>
    <col min="9985" max="9985" width="6.7109375" style="1" customWidth="1"/>
    <col min="9986" max="9986" width="52" style="1" customWidth="1"/>
    <col min="9987" max="9987" width="5.28515625" style="1" customWidth="1"/>
    <col min="9988" max="9988" width="11.5703125" style="1" customWidth="1"/>
    <col min="9989" max="9989" width="11" style="1" customWidth="1"/>
    <col min="9990" max="9990" width="12" style="1" customWidth="1"/>
    <col min="9991" max="9996" width="11.85546875" style="1" customWidth="1"/>
    <col min="9997" max="10239" width="9" style="1"/>
    <col min="10240" max="10240" width="3.5703125" style="1" customWidth="1"/>
    <col min="10241" max="10241" width="6.7109375" style="1" customWidth="1"/>
    <col min="10242" max="10242" width="52" style="1" customWidth="1"/>
    <col min="10243" max="10243" width="5.28515625" style="1" customWidth="1"/>
    <col min="10244" max="10244" width="11.5703125" style="1" customWidth="1"/>
    <col min="10245" max="10245" width="11" style="1" customWidth="1"/>
    <col min="10246" max="10246" width="12" style="1" customWidth="1"/>
    <col min="10247" max="10252" width="11.85546875" style="1" customWidth="1"/>
    <col min="10253" max="10495" width="9" style="1"/>
    <col min="10496" max="10496" width="3.5703125" style="1" customWidth="1"/>
    <col min="10497" max="10497" width="6.7109375" style="1" customWidth="1"/>
    <col min="10498" max="10498" width="52" style="1" customWidth="1"/>
    <col min="10499" max="10499" width="5.28515625" style="1" customWidth="1"/>
    <col min="10500" max="10500" width="11.5703125" style="1" customWidth="1"/>
    <col min="10501" max="10501" width="11" style="1" customWidth="1"/>
    <col min="10502" max="10502" width="12" style="1" customWidth="1"/>
    <col min="10503" max="10508" width="11.85546875" style="1" customWidth="1"/>
    <col min="10509" max="10751" width="9" style="1"/>
    <col min="10752" max="10752" width="3.5703125" style="1" customWidth="1"/>
    <col min="10753" max="10753" width="6.7109375" style="1" customWidth="1"/>
    <col min="10754" max="10754" width="52" style="1" customWidth="1"/>
    <col min="10755" max="10755" width="5.28515625" style="1" customWidth="1"/>
    <col min="10756" max="10756" width="11.5703125" style="1" customWidth="1"/>
    <col min="10757" max="10757" width="11" style="1" customWidth="1"/>
    <col min="10758" max="10758" width="12" style="1" customWidth="1"/>
    <col min="10759" max="10764" width="11.85546875" style="1" customWidth="1"/>
    <col min="10765" max="11007" width="9" style="1"/>
    <col min="11008" max="11008" width="3.5703125" style="1" customWidth="1"/>
    <col min="11009" max="11009" width="6.7109375" style="1" customWidth="1"/>
    <col min="11010" max="11010" width="52" style="1" customWidth="1"/>
    <col min="11011" max="11011" width="5.28515625" style="1" customWidth="1"/>
    <col min="11012" max="11012" width="11.5703125" style="1" customWidth="1"/>
    <col min="11013" max="11013" width="11" style="1" customWidth="1"/>
    <col min="11014" max="11014" width="12" style="1" customWidth="1"/>
    <col min="11015" max="11020" width="11.85546875" style="1" customWidth="1"/>
    <col min="11021" max="11263" width="9" style="1"/>
    <col min="11264" max="11264" width="3.5703125" style="1" customWidth="1"/>
    <col min="11265" max="11265" width="6.7109375" style="1" customWidth="1"/>
    <col min="11266" max="11266" width="52" style="1" customWidth="1"/>
    <col min="11267" max="11267" width="5.28515625" style="1" customWidth="1"/>
    <col min="11268" max="11268" width="11.5703125" style="1" customWidth="1"/>
    <col min="11269" max="11269" width="11" style="1" customWidth="1"/>
    <col min="11270" max="11270" width="12" style="1" customWidth="1"/>
    <col min="11271" max="11276" width="11.85546875" style="1" customWidth="1"/>
    <col min="11277" max="11519" width="9" style="1"/>
    <col min="11520" max="11520" width="3.5703125" style="1" customWidth="1"/>
    <col min="11521" max="11521" width="6.7109375" style="1" customWidth="1"/>
    <col min="11522" max="11522" width="52" style="1" customWidth="1"/>
    <col min="11523" max="11523" width="5.28515625" style="1" customWidth="1"/>
    <col min="11524" max="11524" width="11.5703125" style="1" customWidth="1"/>
    <col min="11525" max="11525" width="11" style="1" customWidth="1"/>
    <col min="11526" max="11526" width="12" style="1" customWidth="1"/>
    <col min="11527" max="11532" width="11.85546875" style="1" customWidth="1"/>
    <col min="11533" max="11775" width="9" style="1"/>
    <col min="11776" max="11776" width="3.5703125" style="1" customWidth="1"/>
    <col min="11777" max="11777" width="6.7109375" style="1" customWidth="1"/>
    <col min="11778" max="11778" width="52" style="1" customWidth="1"/>
    <col min="11779" max="11779" width="5.28515625" style="1" customWidth="1"/>
    <col min="11780" max="11780" width="11.5703125" style="1" customWidth="1"/>
    <col min="11781" max="11781" width="11" style="1" customWidth="1"/>
    <col min="11782" max="11782" width="12" style="1" customWidth="1"/>
    <col min="11783" max="11788" width="11.85546875" style="1" customWidth="1"/>
    <col min="11789" max="12031" width="9" style="1"/>
    <col min="12032" max="12032" width="3.5703125" style="1" customWidth="1"/>
    <col min="12033" max="12033" width="6.7109375" style="1" customWidth="1"/>
    <col min="12034" max="12034" width="52" style="1" customWidth="1"/>
    <col min="12035" max="12035" width="5.28515625" style="1" customWidth="1"/>
    <col min="12036" max="12036" width="11.5703125" style="1" customWidth="1"/>
    <col min="12037" max="12037" width="11" style="1" customWidth="1"/>
    <col min="12038" max="12038" width="12" style="1" customWidth="1"/>
    <col min="12039" max="12044" width="11.85546875" style="1" customWidth="1"/>
    <col min="12045" max="12287" width="9" style="1"/>
    <col min="12288" max="12288" width="3.5703125" style="1" customWidth="1"/>
    <col min="12289" max="12289" width="6.7109375" style="1" customWidth="1"/>
    <col min="12290" max="12290" width="52" style="1" customWidth="1"/>
    <col min="12291" max="12291" width="5.28515625" style="1" customWidth="1"/>
    <col min="12292" max="12292" width="11.5703125" style="1" customWidth="1"/>
    <col min="12293" max="12293" width="11" style="1" customWidth="1"/>
    <col min="12294" max="12294" width="12" style="1" customWidth="1"/>
    <col min="12295" max="12300" width="11.85546875" style="1" customWidth="1"/>
    <col min="12301" max="12543" width="9" style="1"/>
    <col min="12544" max="12544" width="3.5703125" style="1" customWidth="1"/>
    <col min="12545" max="12545" width="6.7109375" style="1" customWidth="1"/>
    <col min="12546" max="12546" width="52" style="1" customWidth="1"/>
    <col min="12547" max="12547" width="5.28515625" style="1" customWidth="1"/>
    <col min="12548" max="12548" width="11.5703125" style="1" customWidth="1"/>
    <col min="12549" max="12549" width="11" style="1" customWidth="1"/>
    <col min="12550" max="12550" width="12" style="1" customWidth="1"/>
    <col min="12551" max="12556" width="11.85546875" style="1" customWidth="1"/>
    <col min="12557" max="12799" width="9" style="1"/>
    <col min="12800" max="12800" width="3.5703125" style="1" customWidth="1"/>
    <col min="12801" max="12801" width="6.7109375" style="1" customWidth="1"/>
    <col min="12802" max="12802" width="52" style="1" customWidth="1"/>
    <col min="12803" max="12803" width="5.28515625" style="1" customWidth="1"/>
    <col min="12804" max="12804" width="11.5703125" style="1" customWidth="1"/>
    <col min="12805" max="12805" width="11" style="1" customWidth="1"/>
    <col min="12806" max="12806" width="12" style="1" customWidth="1"/>
    <col min="12807" max="12812" width="11.85546875" style="1" customWidth="1"/>
    <col min="12813" max="13055" width="9" style="1"/>
    <col min="13056" max="13056" width="3.5703125" style="1" customWidth="1"/>
    <col min="13057" max="13057" width="6.7109375" style="1" customWidth="1"/>
    <col min="13058" max="13058" width="52" style="1" customWidth="1"/>
    <col min="13059" max="13059" width="5.28515625" style="1" customWidth="1"/>
    <col min="13060" max="13060" width="11.5703125" style="1" customWidth="1"/>
    <col min="13061" max="13061" width="11" style="1" customWidth="1"/>
    <col min="13062" max="13062" width="12" style="1" customWidth="1"/>
    <col min="13063" max="13068" width="11.85546875" style="1" customWidth="1"/>
    <col min="13069" max="13311" width="9" style="1"/>
    <col min="13312" max="13312" width="3.5703125" style="1" customWidth="1"/>
    <col min="13313" max="13313" width="6.7109375" style="1" customWidth="1"/>
    <col min="13314" max="13314" width="52" style="1" customWidth="1"/>
    <col min="13315" max="13315" width="5.28515625" style="1" customWidth="1"/>
    <col min="13316" max="13316" width="11.5703125" style="1" customWidth="1"/>
    <col min="13317" max="13317" width="11" style="1" customWidth="1"/>
    <col min="13318" max="13318" width="12" style="1" customWidth="1"/>
    <col min="13319" max="13324" width="11.85546875" style="1" customWidth="1"/>
    <col min="13325" max="13567" width="9" style="1"/>
    <col min="13568" max="13568" width="3.5703125" style="1" customWidth="1"/>
    <col min="13569" max="13569" width="6.7109375" style="1" customWidth="1"/>
    <col min="13570" max="13570" width="52" style="1" customWidth="1"/>
    <col min="13571" max="13571" width="5.28515625" style="1" customWidth="1"/>
    <col min="13572" max="13572" width="11.5703125" style="1" customWidth="1"/>
    <col min="13573" max="13573" width="11" style="1" customWidth="1"/>
    <col min="13574" max="13574" width="12" style="1" customWidth="1"/>
    <col min="13575" max="13580" width="11.85546875" style="1" customWidth="1"/>
    <col min="13581" max="13823" width="9" style="1"/>
    <col min="13824" max="13824" width="3.5703125" style="1" customWidth="1"/>
    <col min="13825" max="13825" width="6.7109375" style="1" customWidth="1"/>
    <col min="13826" max="13826" width="52" style="1" customWidth="1"/>
    <col min="13827" max="13827" width="5.28515625" style="1" customWidth="1"/>
    <col min="13828" max="13828" width="11.5703125" style="1" customWidth="1"/>
    <col min="13829" max="13829" width="11" style="1" customWidth="1"/>
    <col min="13830" max="13830" width="12" style="1" customWidth="1"/>
    <col min="13831" max="13836" width="11.85546875" style="1" customWidth="1"/>
    <col min="13837" max="14079" width="9" style="1"/>
    <col min="14080" max="14080" width="3.5703125" style="1" customWidth="1"/>
    <col min="14081" max="14081" width="6.7109375" style="1" customWidth="1"/>
    <col min="14082" max="14082" width="52" style="1" customWidth="1"/>
    <col min="14083" max="14083" width="5.28515625" style="1" customWidth="1"/>
    <col min="14084" max="14084" width="11.5703125" style="1" customWidth="1"/>
    <col min="14085" max="14085" width="11" style="1" customWidth="1"/>
    <col min="14086" max="14086" width="12" style="1" customWidth="1"/>
    <col min="14087" max="14092" width="11.85546875" style="1" customWidth="1"/>
    <col min="14093" max="14335" width="9" style="1"/>
    <col min="14336" max="14336" width="3.5703125" style="1" customWidth="1"/>
    <col min="14337" max="14337" width="6.7109375" style="1" customWidth="1"/>
    <col min="14338" max="14338" width="52" style="1" customWidth="1"/>
    <col min="14339" max="14339" width="5.28515625" style="1" customWidth="1"/>
    <col min="14340" max="14340" width="11.5703125" style="1" customWidth="1"/>
    <col min="14341" max="14341" width="11" style="1" customWidth="1"/>
    <col min="14342" max="14342" width="12" style="1" customWidth="1"/>
    <col min="14343" max="14348" width="11.85546875" style="1" customWidth="1"/>
    <col min="14349" max="14591" width="9" style="1"/>
    <col min="14592" max="14592" width="3.5703125" style="1" customWidth="1"/>
    <col min="14593" max="14593" width="6.7109375" style="1" customWidth="1"/>
    <col min="14594" max="14594" width="52" style="1" customWidth="1"/>
    <col min="14595" max="14595" width="5.28515625" style="1" customWidth="1"/>
    <col min="14596" max="14596" width="11.5703125" style="1" customWidth="1"/>
    <col min="14597" max="14597" width="11" style="1" customWidth="1"/>
    <col min="14598" max="14598" width="12" style="1" customWidth="1"/>
    <col min="14599" max="14604" width="11.85546875" style="1" customWidth="1"/>
    <col min="14605" max="14847" width="9" style="1"/>
    <col min="14848" max="14848" width="3.5703125" style="1" customWidth="1"/>
    <col min="14849" max="14849" width="6.7109375" style="1" customWidth="1"/>
    <col min="14850" max="14850" width="52" style="1" customWidth="1"/>
    <col min="14851" max="14851" width="5.28515625" style="1" customWidth="1"/>
    <col min="14852" max="14852" width="11.5703125" style="1" customWidth="1"/>
    <col min="14853" max="14853" width="11" style="1" customWidth="1"/>
    <col min="14854" max="14854" width="12" style="1" customWidth="1"/>
    <col min="14855" max="14860" width="11.85546875" style="1" customWidth="1"/>
    <col min="14861" max="15103" width="9" style="1"/>
    <col min="15104" max="15104" width="3.5703125" style="1" customWidth="1"/>
    <col min="15105" max="15105" width="6.7109375" style="1" customWidth="1"/>
    <col min="15106" max="15106" width="52" style="1" customWidth="1"/>
    <col min="15107" max="15107" width="5.28515625" style="1" customWidth="1"/>
    <col min="15108" max="15108" width="11.5703125" style="1" customWidth="1"/>
    <col min="15109" max="15109" width="11" style="1" customWidth="1"/>
    <col min="15110" max="15110" width="12" style="1" customWidth="1"/>
    <col min="15111" max="15116" width="11.85546875" style="1" customWidth="1"/>
    <col min="15117" max="15359" width="9" style="1"/>
    <col min="15360" max="15360" width="3.5703125" style="1" customWidth="1"/>
    <col min="15361" max="15361" width="6.7109375" style="1" customWidth="1"/>
    <col min="15362" max="15362" width="52" style="1" customWidth="1"/>
    <col min="15363" max="15363" width="5.28515625" style="1" customWidth="1"/>
    <col min="15364" max="15364" width="11.5703125" style="1" customWidth="1"/>
    <col min="15365" max="15365" width="11" style="1" customWidth="1"/>
    <col min="15366" max="15366" width="12" style="1" customWidth="1"/>
    <col min="15367" max="15372" width="11.85546875" style="1" customWidth="1"/>
    <col min="15373" max="15615" width="9" style="1"/>
    <col min="15616" max="15616" width="3.5703125" style="1" customWidth="1"/>
    <col min="15617" max="15617" width="6.7109375" style="1" customWidth="1"/>
    <col min="15618" max="15618" width="52" style="1" customWidth="1"/>
    <col min="15619" max="15619" width="5.28515625" style="1" customWidth="1"/>
    <col min="15620" max="15620" width="11.5703125" style="1" customWidth="1"/>
    <col min="15621" max="15621" width="11" style="1" customWidth="1"/>
    <col min="15622" max="15622" width="12" style="1" customWidth="1"/>
    <col min="15623" max="15628" width="11.85546875" style="1" customWidth="1"/>
    <col min="15629" max="15871" width="9" style="1"/>
    <col min="15872" max="15872" width="3.5703125" style="1" customWidth="1"/>
    <col min="15873" max="15873" width="6.7109375" style="1" customWidth="1"/>
    <col min="15874" max="15874" width="52" style="1" customWidth="1"/>
    <col min="15875" max="15875" width="5.28515625" style="1" customWidth="1"/>
    <col min="15876" max="15876" width="11.5703125" style="1" customWidth="1"/>
    <col min="15877" max="15877" width="11" style="1" customWidth="1"/>
    <col min="15878" max="15878" width="12" style="1" customWidth="1"/>
    <col min="15879" max="15884" width="11.85546875" style="1" customWidth="1"/>
    <col min="15885" max="16127" width="9" style="1"/>
    <col min="16128" max="16128" width="3.5703125" style="1" customWidth="1"/>
    <col min="16129" max="16129" width="6.7109375" style="1" customWidth="1"/>
    <col min="16130" max="16130" width="52" style="1" customWidth="1"/>
    <col min="16131" max="16131" width="5.28515625" style="1" customWidth="1"/>
    <col min="16132" max="16132" width="11.5703125" style="1" customWidth="1"/>
    <col min="16133" max="16133" width="11" style="1" customWidth="1"/>
    <col min="16134" max="16134" width="12" style="1" customWidth="1"/>
    <col min="16135" max="16140" width="11.85546875" style="1" customWidth="1"/>
    <col min="16141" max="16384" width="9" style="1"/>
  </cols>
  <sheetData>
    <row r="1" spans="1:14" s="45" customFormat="1" ht="12" x14ac:dyDescent="0.25">
      <c r="A1" s="47"/>
      <c r="B1" s="47"/>
      <c r="C1" s="48"/>
      <c r="D1" s="48"/>
      <c r="E1" s="48"/>
      <c r="F1" s="46"/>
      <c r="G1" s="49"/>
      <c r="H1" s="50"/>
      <c r="I1" s="50"/>
      <c r="J1" s="48"/>
      <c r="K1" s="48"/>
      <c r="L1" s="48"/>
      <c r="M1" s="48"/>
      <c r="N1" s="48"/>
    </row>
    <row r="2" spans="1:14" s="45" customFormat="1" ht="18" customHeight="1" x14ac:dyDescent="0.25">
      <c r="A2" s="422" t="s">
        <v>6</v>
      </c>
      <c r="B2" s="423"/>
      <c r="C2" s="397" t="str">
        <f>Investor</f>
        <v>ČEPRO, a. s.</v>
      </c>
      <c r="D2" s="398"/>
      <c r="E2" s="399"/>
      <c r="F2" s="205"/>
      <c r="G2" s="420" t="s">
        <v>0</v>
      </c>
      <c r="H2" s="421"/>
      <c r="I2" s="405" t="str">
        <f>IF(ZkratkaNazev1="","",ZkratkaNazev1)</f>
        <v>D. Dokumentace objektů a technických a technologických zařízení</v>
      </c>
      <c r="J2" s="406"/>
      <c r="K2" s="406"/>
      <c r="L2" s="406"/>
      <c r="M2" s="407"/>
      <c r="N2" s="419"/>
    </row>
    <row r="3" spans="1:14" s="45" customFormat="1" ht="18" customHeight="1" x14ac:dyDescent="0.25">
      <c r="A3" s="422" t="s">
        <v>7</v>
      </c>
      <c r="B3" s="423"/>
      <c r="C3" s="397" t="str">
        <f>IF(Objednatel="","",Objednatel)</f>
        <v/>
      </c>
      <c r="D3" s="398"/>
      <c r="E3" s="399"/>
      <c r="F3" s="205"/>
      <c r="G3" s="420" t="s">
        <v>44</v>
      </c>
      <c r="H3" s="421"/>
      <c r="I3" s="405" t="str">
        <f>IF(ZkratkaNazev2="","",ZkratkaNazev2)</f>
        <v>D1. Dokumentace stavebního nebo inženýrského objektu</v>
      </c>
      <c r="J3" s="406"/>
      <c r="K3" s="406"/>
      <c r="L3" s="406"/>
      <c r="M3" s="407"/>
      <c r="N3" s="419"/>
    </row>
    <row r="4" spans="1:14" s="45" customFormat="1" ht="18" customHeight="1" x14ac:dyDescent="0.25">
      <c r="A4" s="420" t="s">
        <v>8</v>
      </c>
      <c r="B4" s="421"/>
      <c r="C4" s="397" t="str">
        <f>NazevZakazky</f>
        <v>ČS EuroOil Mstětice</v>
      </c>
      <c r="D4" s="398"/>
      <c r="E4" s="399"/>
      <c r="F4" s="205"/>
      <c r="G4" s="420" t="s">
        <v>35</v>
      </c>
      <c r="H4" s="421"/>
      <c r="I4" s="405" t="str">
        <f>IF(ZkratkaNazev3="","",ZkratkaNazev3)</f>
        <v>SO01 Čerpací stanice PHM</v>
      </c>
      <c r="J4" s="406"/>
      <c r="K4" s="406"/>
      <c r="L4" s="406"/>
      <c r="M4" s="407"/>
      <c r="N4" s="419"/>
    </row>
    <row r="5" spans="1:14" s="45" customFormat="1" ht="18" customHeight="1" x14ac:dyDescent="0.25">
      <c r="A5" s="422" t="s">
        <v>9</v>
      </c>
      <c r="B5" s="423"/>
      <c r="C5" s="400">
        <f>CisloZakazky</f>
        <v>18082</v>
      </c>
      <c r="D5" s="401"/>
      <c r="E5" s="402"/>
      <c r="F5" s="205"/>
      <c r="G5" s="408" t="s">
        <v>36</v>
      </c>
      <c r="H5" s="409"/>
      <c r="I5" s="405" t="str">
        <f>IF(ZkratkaNazev4="","",ZkratkaNazev4)</f>
        <v>01. Stavební část</v>
      </c>
      <c r="J5" s="406"/>
      <c r="K5" s="406"/>
      <c r="L5" s="406"/>
      <c r="M5" s="407"/>
      <c r="N5" s="419"/>
    </row>
    <row r="6" spans="1:14" s="45" customFormat="1" ht="18" customHeight="1" x14ac:dyDescent="0.25">
      <c r="A6" s="422" t="s">
        <v>11</v>
      </c>
      <c r="B6" s="423"/>
      <c r="C6" s="397" t="str">
        <f>StupenPD</f>
        <v>Dokumentace pro vydání společného územního rozhodnutí a stavebního povolení</v>
      </c>
      <c r="D6" s="398"/>
      <c r="E6" s="399"/>
      <c r="F6" s="205"/>
      <c r="G6" s="408" t="s">
        <v>41</v>
      </c>
      <c r="H6" s="409"/>
      <c r="I6" s="410" t="str">
        <f>IF(ZkratkaNazev5="","",ZkratkaNazev5)</f>
        <v/>
      </c>
      <c r="J6" s="411"/>
      <c r="K6" s="411"/>
      <c r="L6" s="411"/>
      <c r="M6" s="412"/>
      <c r="N6" s="419"/>
    </row>
    <row r="7" spans="1:14" s="45" customFormat="1" ht="18" customHeight="1" x14ac:dyDescent="0.25">
      <c r="F7" s="46"/>
      <c r="G7" s="49"/>
      <c r="H7" s="50"/>
      <c r="I7" s="50"/>
      <c r="J7" s="48"/>
      <c r="K7" s="48"/>
      <c r="L7" s="48"/>
    </row>
    <row r="8" spans="1:14" s="52" customFormat="1" ht="21.75" customHeight="1" x14ac:dyDescent="0.25">
      <c r="A8" s="403" t="s">
        <v>136</v>
      </c>
      <c r="B8" s="403" t="s">
        <v>18</v>
      </c>
      <c r="C8" s="386" t="s">
        <v>15</v>
      </c>
      <c r="D8" s="387"/>
      <c r="E8" s="413" t="s">
        <v>45</v>
      </c>
      <c r="F8" s="403" t="s">
        <v>20</v>
      </c>
      <c r="G8" s="390" t="s">
        <v>27</v>
      </c>
      <c r="H8" s="404"/>
      <c r="I8" s="404"/>
      <c r="J8" s="391"/>
      <c r="K8" s="390" t="s">
        <v>37</v>
      </c>
      <c r="L8" s="391"/>
      <c r="M8" s="386" t="s">
        <v>38</v>
      </c>
      <c r="N8" s="387"/>
    </row>
    <row r="9" spans="1:14" s="52" customFormat="1" ht="24.75" customHeight="1" x14ac:dyDescent="0.25">
      <c r="A9" s="403"/>
      <c r="B9" s="403"/>
      <c r="C9" s="388"/>
      <c r="D9" s="389"/>
      <c r="E9" s="414"/>
      <c r="F9" s="403"/>
      <c r="G9" s="390" t="s">
        <v>39</v>
      </c>
      <c r="H9" s="391"/>
      <c r="I9" s="390" t="s">
        <v>40</v>
      </c>
      <c r="J9" s="391"/>
      <c r="K9" s="188" t="s">
        <v>39</v>
      </c>
      <c r="L9" s="188" t="s">
        <v>40</v>
      </c>
      <c r="M9" s="388"/>
      <c r="N9" s="389"/>
    </row>
    <row r="10" spans="1:14" s="52" customFormat="1" ht="21" customHeight="1" x14ac:dyDescent="0.25">
      <c r="A10" s="188">
        <v>1</v>
      </c>
      <c r="B10" s="189">
        <v>2</v>
      </c>
      <c r="C10" s="390">
        <v>3</v>
      </c>
      <c r="D10" s="391"/>
      <c r="E10" s="188">
        <v>4</v>
      </c>
      <c r="F10" s="189">
        <v>5</v>
      </c>
      <c r="G10" s="390">
        <v>6</v>
      </c>
      <c r="H10" s="391"/>
      <c r="I10" s="390">
        <v>7</v>
      </c>
      <c r="J10" s="391"/>
      <c r="K10" s="188">
        <v>8</v>
      </c>
      <c r="L10" s="189">
        <v>9</v>
      </c>
      <c r="M10" s="390">
        <v>10</v>
      </c>
      <c r="N10" s="391"/>
    </row>
    <row r="11" spans="1:14" s="187" customFormat="1" ht="12.75" customHeight="1" thickBot="1" x14ac:dyDescent="0.3">
      <c r="A11" s="190"/>
      <c r="B11" s="190"/>
      <c r="C11" s="394" t="s">
        <v>30</v>
      </c>
      <c r="D11" s="395"/>
      <c r="E11" s="191"/>
      <c r="F11" s="192"/>
      <c r="G11" s="392"/>
      <c r="H11" s="393"/>
      <c r="I11" s="392"/>
      <c r="J11" s="393"/>
      <c r="K11" s="193"/>
      <c r="L11" s="193"/>
      <c r="M11" s="392"/>
      <c r="N11" s="393"/>
    </row>
    <row r="12" spans="1:14" s="199" customFormat="1" ht="12.75" customHeight="1" thickBot="1" x14ac:dyDescent="0.3">
      <c r="A12" s="194"/>
      <c r="B12" s="195" t="s">
        <v>137</v>
      </c>
      <c r="C12" s="396" t="s">
        <v>165</v>
      </c>
      <c r="D12" s="396"/>
      <c r="E12" s="196"/>
      <c r="F12" s="197"/>
      <c r="G12" s="384"/>
      <c r="H12" s="384"/>
      <c r="I12" s="384"/>
      <c r="J12" s="384"/>
      <c r="K12" s="198"/>
      <c r="L12" s="198"/>
      <c r="M12" s="384"/>
      <c r="N12" s="385"/>
    </row>
    <row r="13" spans="1:14" s="52" customFormat="1" ht="12.75" customHeight="1" x14ac:dyDescent="0.25">
      <c r="A13" s="208"/>
      <c r="B13" s="209" t="s">
        <v>31</v>
      </c>
      <c r="C13" s="381" t="s">
        <v>189</v>
      </c>
      <c r="D13" s="382"/>
      <c r="E13" s="207">
        <v>1</v>
      </c>
      <c r="F13" s="201" t="s">
        <v>49</v>
      </c>
      <c r="G13" s="340"/>
      <c r="H13" s="341"/>
      <c r="I13" s="415"/>
      <c r="J13" s="416"/>
      <c r="K13" s="207"/>
      <c r="L13" s="207"/>
      <c r="M13" s="417"/>
      <c r="N13" s="418"/>
    </row>
    <row r="14" spans="1:14" s="52" customFormat="1" ht="12.75" customHeight="1" x14ac:dyDescent="0.25">
      <c r="A14" s="237"/>
      <c r="B14" s="238" t="s">
        <v>101</v>
      </c>
      <c r="C14" s="357" t="s">
        <v>190</v>
      </c>
      <c r="D14" s="356"/>
      <c r="E14" s="234">
        <v>40</v>
      </c>
      <c r="F14" s="241" t="s">
        <v>50</v>
      </c>
      <c r="G14" s="340"/>
      <c r="H14" s="341"/>
      <c r="I14" s="376"/>
      <c r="J14" s="377"/>
      <c r="K14" s="234"/>
      <c r="L14" s="234"/>
      <c r="M14" s="374"/>
      <c r="N14" s="375"/>
    </row>
    <row r="15" spans="1:14" s="52" customFormat="1" ht="12.75" customHeight="1" x14ac:dyDescent="0.25">
      <c r="A15" s="239"/>
      <c r="B15" s="240"/>
      <c r="C15" s="383" t="s">
        <v>166</v>
      </c>
      <c r="D15" s="383"/>
      <c r="E15" s="235"/>
      <c r="F15" s="236"/>
      <c r="G15" s="348"/>
      <c r="H15" s="349"/>
      <c r="I15" s="350"/>
      <c r="J15" s="351"/>
      <c r="K15" s="235"/>
      <c r="L15" s="235"/>
      <c r="M15" s="344"/>
      <c r="N15" s="345"/>
    </row>
    <row r="16" spans="1:14" s="52" customFormat="1" ht="12.75" customHeight="1" x14ac:dyDescent="0.25">
      <c r="A16" s="231"/>
      <c r="B16" s="232" t="s">
        <v>102</v>
      </c>
      <c r="C16" s="379" t="s">
        <v>180</v>
      </c>
      <c r="D16" s="380"/>
      <c r="E16" s="233">
        <v>1.3</v>
      </c>
      <c r="F16" s="206" t="s">
        <v>138</v>
      </c>
      <c r="G16" s="340"/>
      <c r="H16" s="341"/>
      <c r="I16" s="365"/>
      <c r="J16" s="366"/>
      <c r="K16" s="233"/>
      <c r="L16" s="233"/>
      <c r="M16" s="367"/>
      <c r="N16" s="368"/>
    </row>
    <row r="17" spans="1:14" s="52" customFormat="1" ht="12.75" customHeight="1" x14ac:dyDescent="0.25">
      <c r="A17" s="231"/>
      <c r="B17" s="232" t="s">
        <v>103</v>
      </c>
      <c r="C17" s="361" t="s">
        <v>167</v>
      </c>
      <c r="D17" s="361"/>
      <c r="E17" s="233">
        <v>0.15</v>
      </c>
      <c r="F17" s="206" t="s">
        <v>139</v>
      </c>
      <c r="G17" s="340"/>
      <c r="H17" s="341"/>
      <c r="I17" s="342"/>
      <c r="J17" s="343"/>
      <c r="K17" s="233"/>
      <c r="L17" s="233"/>
      <c r="M17" s="337"/>
      <c r="N17" s="338"/>
    </row>
    <row r="18" spans="1:14" s="52" customFormat="1" ht="12.75" customHeight="1" x14ac:dyDescent="0.25">
      <c r="A18" s="231"/>
      <c r="B18" s="232" t="s">
        <v>192</v>
      </c>
      <c r="C18" s="361" t="s">
        <v>168</v>
      </c>
      <c r="D18" s="361"/>
      <c r="E18" s="233">
        <v>0.6</v>
      </c>
      <c r="F18" s="206" t="s">
        <v>138</v>
      </c>
      <c r="G18" s="340"/>
      <c r="H18" s="341"/>
      <c r="I18" s="342"/>
      <c r="J18" s="343"/>
      <c r="K18" s="233"/>
      <c r="L18" s="233"/>
      <c r="M18" s="337"/>
      <c r="N18" s="338"/>
    </row>
    <row r="19" spans="1:14" s="52" customFormat="1" ht="12.75" customHeight="1" x14ac:dyDescent="0.25">
      <c r="A19" s="231"/>
      <c r="B19" s="232" t="s">
        <v>193</v>
      </c>
      <c r="C19" s="361" t="s">
        <v>169</v>
      </c>
      <c r="D19" s="361"/>
      <c r="E19" s="233">
        <v>0.66</v>
      </c>
      <c r="F19" s="206" t="s">
        <v>138</v>
      </c>
      <c r="G19" s="340"/>
      <c r="H19" s="341"/>
      <c r="I19" s="342"/>
      <c r="J19" s="343"/>
      <c r="K19" s="233"/>
      <c r="L19" s="233"/>
      <c r="M19" s="337"/>
      <c r="N19" s="338"/>
    </row>
    <row r="20" spans="1:14" s="52" customFormat="1" ht="12.75" customHeight="1" x14ac:dyDescent="0.25">
      <c r="A20" s="231"/>
      <c r="B20" s="232" t="s">
        <v>194</v>
      </c>
      <c r="C20" s="361" t="s">
        <v>170</v>
      </c>
      <c r="D20" s="361"/>
      <c r="E20" s="233">
        <v>4.8</v>
      </c>
      <c r="F20" s="206" t="s">
        <v>50</v>
      </c>
      <c r="G20" s="340"/>
      <c r="H20" s="341"/>
      <c r="I20" s="342"/>
      <c r="J20" s="343"/>
      <c r="K20" s="233"/>
      <c r="L20" s="233"/>
      <c r="M20" s="337"/>
      <c r="N20" s="338"/>
    </row>
    <row r="21" spans="1:14" s="52" customFormat="1" ht="12.75" customHeight="1" x14ac:dyDescent="0.25">
      <c r="A21" s="231"/>
      <c r="B21" s="232" t="s">
        <v>195</v>
      </c>
      <c r="C21" s="361" t="s">
        <v>171</v>
      </c>
      <c r="D21" s="361"/>
      <c r="E21" s="233">
        <v>6</v>
      </c>
      <c r="F21" s="206" t="s">
        <v>138</v>
      </c>
      <c r="G21" s="340"/>
      <c r="H21" s="341"/>
      <c r="I21" s="342"/>
      <c r="J21" s="343"/>
      <c r="K21" s="233"/>
      <c r="L21" s="233"/>
      <c r="M21" s="337"/>
      <c r="N21" s="338"/>
    </row>
    <row r="22" spans="1:14" s="52" customFormat="1" ht="12.75" customHeight="1" x14ac:dyDescent="0.25">
      <c r="A22" s="231"/>
      <c r="B22" s="232" t="s">
        <v>196</v>
      </c>
      <c r="C22" s="361" t="s">
        <v>172</v>
      </c>
      <c r="D22" s="361"/>
      <c r="E22" s="233">
        <v>1.2</v>
      </c>
      <c r="F22" s="200" t="s">
        <v>139</v>
      </c>
      <c r="G22" s="340"/>
      <c r="H22" s="341"/>
      <c r="I22" s="342"/>
      <c r="J22" s="343"/>
      <c r="K22" s="233"/>
      <c r="L22" s="233"/>
      <c r="M22" s="337"/>
      <c r="N22" s="338"/>
    </row>
    <row r="23" spans="1:14" s="52" customFormat="1" ht="12.75" customHeight="1" x14ac:dyDescent="0.25">
      <c r="A23" s="237"/>
      <c r="B23" s="232" t="s">
        <v>197</v>
      </c>
      <c r="C23" s="378" t="s">
        <v>173</v>
      </c>
      <c r="D23" s="378"/>
      <c r="E23" s="234">
        <v>6</v>
      </c>
      <c r="F23" s="210" t="s">
        <v>138</v>
      </c>
      <c r="G23" s="369"/>
      <c r="H23" s="370"/>
      <c r="I23" s="376"/>
      <c r="J23" s="377"/>
      <c r="K23" s="234"/>
      <c r="L23" s="234"/>
      <c r="M23" s="374"/>
      <c r="N23" s="375"/>
    </row>
    <row r="24" spans="1:14" s="52" customFormat="1" ht="12.75" customHeight="1" x14ac:dyDescent="0.25">
      <c r="A24" s="239"/>
      <c r="B24" s="240"/>
      <c r="C24" s="362" t="s">
        <v>239</v>
      </c>
      <c r="D24" s="362"/>
      <c r="E24" s="235"/>
      <c r="F24" s="236"/>
      <c r="G24" s="348"/>
      <c r="H24" s="349"/>
      <c r="I24" s="350"/>
      <c r="J24" s="351"/>
      <c r="K24" s="235"/>
      <c r="L24" s="235"/>
      <c r="M24" s="344"/>
      <c r="N24" s="345"/>
    </row>
    <row r="25" spans="1:14" s="52" customFormat="1" ht="12.75" customHeight="1" x14ac:dyDescent="0.25">
      <c r="A25" s="239"/>
      <c r="B25" s="240"/>
      <c r="C25" s="346" t="s">
        <v>240</v>
      </c>
      <c r="D25" s="347"/>
      <c r="E25" s="235"/>
      <c r="F25" s="236"/>
      <c r="G25" s="348"/>
      <c r="H25" s="349"/>
      <c r="I25" s="350"/>
      <c r="J25" s="351"/>
      <c r="K25" s="235"/>
      <c r="L25" s="235"/>
      <c r="M25" s="344"/>
      <c r="N25" s="345"/>
    </row>
    <row r="26" spans="1:14" s="52" customFormat="1" ht="12.75" customHeight="1" x14ac:dyDescent="0.25">
      <c r="A26" s="231"/>
      <c r="B26" s="232" t="s">
        <v>198</v>
      </c>
      <c r="C26" s="379" t="s">
        <v>180</v>
      </c>
      <c r="D26" s="380"/>
      <c r="E26" s="233">
        <v>0.7</v>
      </c>
      <c r="F26" s="206" t="s">
        <v>138</v>
      </c>
      <c r="G26" s="371"/>
      <c r="H26" s="372"/>
      <c r="I26" s="365"/>
      <c r="J26" s="366"/>
      <c r="K26" s="233"/>
      <c r="L26" s="233"/>
      <c r="M26" s="367"/>
      <c r="N26" s="368"/>
    </row>
    <row r="27" spans="1:14" s="52" customFormat="1" ht="12.75" customHeight="1" x14ac:dyDescent="0.25">
      <c r="A27" s="231"/>
      <c r="B27" s="232" t="s">
        <v>199</v>
      </c>
      <c r="C27" s="361" t="s">
        <v>167</v>
      </c>
      <c r="D27" s="361"/>
      <c r="E27" s="233">
        <v>0.1</v>
      </c>
      <c r="F27" s="200" t="s">
        <v>139</v>
      </c>
      <c r="G27" s="340"/>
      <c r="H27" s="341"/>
      <c r="I27" s="342"/>
      <c r="J27" s="343"/>
      <c r="K27" s="233"/>
      <c r="L27" s="233"/>
      <c r="M27" s="337"/>
      <c r="N27" s="338"/>
    </row>
    <row r="28" spans="1:14" s="52" customFormat="1" ht="12.75" customHeight="1" x14ac:dyDescent="0.25">
      <c r="A28" s="231"/>
      <c r="B28" s="232" t="s">
        <v>200</v>
      </c>
      <c r="C28" s="361" t="s">
        <v>171</v>
      </c>
      <c r="D28" s="361"/>
      <c r="E28" s="233">
        <v>3.4</v>
      </c>
      <c r="F28" s="200" t="s">
        <v>138</v>
      </c>
      <c r="G28" s="340"/>
      <c r="H28" s="341"/>
      <c r="I28" s="342"/>
      <c r="J28" s="343"/>
      <c r="K28" s="233"/>
      <c r="L28" s="233"/>
      <c r="M28" s="337"/>
      <c r="N28" s="338"/>
    </row>
    <row r="29" spans="1:14" s="52" customFormat="1" ht="12.75" customHeight="1" x14ac:dyDescent="0.25">
      <c r="A29" s="231"/>
      <c r="B29" s="232" t="s">
        <v>201</v>
      </c>
      <c r="C29" s="361" t="s">
        <v>172</v>
      </c>
      <c r="D29" s="361"/>
      <c r="E29" s="233">
        <v>0.63</v>
      </c>
      <c r="F29" s="200" t="s">
        <v>139</v>
      </c>
      <c r="G29" s="340"/>
      <c r="H29" s="341"/>
      <c r="I29" s="342"/>
      <c r="J29" s="343"/>
      <c r="K29" s="233"/>
      <c r="L29" s="233"/>
      <c r="M29" s="337"/>
      <c r="N29" s="338"/>
    </row>
    <row r="30" spans="1:14" s="52" customFormat="1" ht="12.75" customHeight="1" x14ac:dyDescent="0.25">
      <c r="A30" s="237"/>
      <c r="B30" s="238" t="s">
        <v>202</v>
      </c>
      <c r="C30" s="378" t="s">
        <v>173</v>
      </c>
      <c r="D30" s="378"/>
      <c r="E30" s="234">
        <v>3.4</v>
      </c>
      <c r="F30" s="210" t="s">
        <v>138</v>
      </c>
      <c r="G30" s="369"/>
      <c r="H30" s="370"/>
      <c r="I30" s="376"/>
      <c r="J30" s="377"/>
      <c r="K30" s="234"/>
      <c r="L30" s="234"/>
      <c r="M30" s="374"/>
      <c r="N30" s="375"/>
    </row>
    <row r="31" spans="1:14" s="52" customFormat="1" ht="12.75" customHeight="1" x14ac:dyDescent="0.25">
      <c r="A31" s="239"/>
      <c r="B31" s="240"/>
      <c r="C31" s="346" t="s">
        <v>241</v>
      </c>
      <c r="D31" s="347"/>
      <c r="E31" s="235"/>
      <c r="F31" s="236"/>
      <c r="G31" s="348"/>
      <c r="H31" s="349"/>
      <c r="I31" s="350"/>
      <c r="J31" s="351"/>
      <c r="K31" s="235"/>
      <c r="L31" s="235"/>
      <c r="M31" s="344"/>
      <c r="N31" s="345"/>
    </row>
    <row r="32" spans="1:14" s="52" customFormat="1" ht="12.75" customHeight="1" x14ac:dyDescent="0.25">
      <c r="A32" s="249"/>
      <c r="B32" s="250" t="s">
        <v>203</v>
      </c>
      <c r="C32" s="339" t="s">
        <v>250</v>
      </c>
      <c r="D32" s="339"/>
      <c r="E32" s="251">
        <v>2.64</v>
      </c>
      <c r="F32" s="252" t="s">
        <v>138</v>
      </c>
      <c r="G32" s="340"/>
      <c r="H32" s="341"/>
      <c r="I32" s="342"/>
      <c r="J32" s="343"/>
      <c r="K32" s="233"/>
      <c r="L32" s="233"/>
      <c r="M32" s="337"/>
      <c r="N32" s="338"/>
    </row>
    <row r="33" spans="1:14" s="52" customFormat="1" ht="12.75" customHeight="1" x14ac:dyDescent="0.25">
      <c r="A33" s="249"/>
      <c r="B33" s="250" t="s">
        <v>204</v>
      </c>
      <c r="C33" s="339" t="s">
        <v>251</v>
      </c>
      <c r="D33" s="339"/>
      <c r="E33" s="251">
        <v>0.52800000000000002</v>
      </c>
      <c r="F33" s="252" t="s">
        <v>139</v>
      </c>
      <c r="G33" s="340"/>
      <c r="H33" s="341"/>
      <c r="I33" s="342"/>
      <c r="J33" s="343"/>
      <c r="K33" s="233"/>
      <c r="L33" s="233"/>
      <c r="M33" s="337"/>
      <c r="N33" s="338"/>
    </row>
    <row r="34" spans="1:14" s="52" customFormat="1" ht="12.75" customHeight="1" x14ac:dyDescent="0.25">
      <c r="A34" s="249"/>
      <c r="B34" s="250" t="s">
        <v>205</v>
      </c>
      <c r="C34" s="339" t="s">
        <v>252</v>
      </c>
      <c r="D34" s="339"/>
      <c r="E34" s="251">
        <v>2.64</v>
      </c>
      <c r="F34" s="252" t="s">
        <v>138</v>
      </c>
      <c r="G34" s="340"/>
      <c r="H34" s="341"/>
      <c r="I34" s="342"/>
      <c r="J34" s="343"/>
      <c r="K34" s="233"/>
      <c r="L34" s="233"/>
      <c r="M34" s="337"/>
      <c r="N34" s="338"/>
    </row>
    <row r="35" spans="1:14" s="52" customFormat="1" ht="12.75" customHeight="1" x14ac:dyDescent="0.25">
      <c r="A35" s="249"/>
      <c r="B35" s="250" t="s">
        <v>206</v>
      </c>
      <c r="C35" s="339" t="s">
        <v>253</v>
      </c>
      <c r="D35" s="339"/>
      <c r="E35" s="251">
        <v>0.39600000000000002</v>
      </c>
      <c r="F35" s="252" t="s">
        <v>139</v>
      </c>
      <c r="G35" s="340"/>
      <c r="H35" s="341"/>
      <c r="I35" s="342"/>
      <c r="J35" s="343"/>
      <c r="K35" s="233"/>
      <c r="L35" s="233"/>
      <c r="M35" s="337"/>
      <c r="N35" s="338"/>
    </row>
    <row r="36" spans="1:14" s="52" customFormat="1" ht="12.75" customHeight="1" x14ac:dyDescent="0.25">
      <c r="A36" s="249"/>
      <c r="B36" s="250" t="s">
        <v>207</v>
      </c>
      <c r="C36" s="339" t="s">
        <v>171</v>
      </c>
      <c r="D36" s="339"/>
      <c r="E36" s="251">
        <v>3.1680000000000001</v>
      </c>
      <c r="F36" s="252" t="s">
        <v>139</v>
      </c>
      <c r="G36" s="340"/>
      <c r="H36" s="341"/>
      <c r="I36" s="342"/>
      <c r="J36" s="343"/>
      <c r="K36" s="233"/>
      <c r="L36" s="233"/>
      <c r="M36" s="337"/>
      <c r="N36" s="338"/>
    </row>
    <row r="37" spans="1:14" s="52" customFormat="1" ht="12.75" customHeight="1" x14ac:dyDescent="0.25">
      <c r="A37" s="249"/>
      <c r="B37" s="250" t="s">
        <v>208</v>
      </c>
      <c r="C37" s="339" t="s">
        <v>254</v>
      </c>
      <c r="D37" s="339"/>
      <c r="E37" s="251">
        <v>3.1680000000000001</v>
      </c>
      <c r="F37" s="252" t="s">
        <v>139</v>
      </c>
      <c r="G37" s="340"/>
      <c r="H37" s="341"/>
      <c r="I37" s="342"/>
      <c r="J37" s="343"/>
      <c r="K37" s="233"/>
      <c r="L37" s="233"/>
      <c r="M37" s="337"/>
      <c r="N37" s="338"/>
    </row>
    <row r="38" spans="1:14" s="52" customFormat="1" ht="12.75" customHeight="1" x14ac:dyDescent="0.25">
      <c r="A38" s="249"/>
      <c r="B38" s="250" t="s">
        <v>209</v>
      </c>
      <c r="C38" s="339" t="s">
        <v>173</v>
      </c>
      <c r="D38" s="339"/>
      <c r="E38" s="251">
        <v>8.16</v>
      </c>
      <c r="F38" s="252" t="s">
        <v>138</v>
      </c>
      <c r="G38" s="340"/>
      <c r="H38" s="341"/>
      <c r="I38" s="342"/>
      <c r="J38" s="343"/>
      <c r="K38" s="233"/>
      <c r="L38" s="233"/>
      <c r="M38" s="337"/>
      <c r="N38" s="338"/>
    </row>
    <row r="39" spans="1:14" s="52" customFormat="1" ht="12.75" customHeight="1" x14ac:dyDescent="0.25">
      <c r="A39" s="249"/>
      <c r="B39" s="250" t="s">
        <v>210</v>
      </c>
      <c r="C39" s="339" t="s">
        <v>255</v>
      </c>
      <c r="D39" s="339"/>
      <c r="E39" s="251">
        <v>6.35</v>
      </c>
      <c r="F39" s="252" t="s">
        <v>139</v>
      </c>
      <c r="G39" s="340"/>
      <c r="H39" s="341"/>
      <c r="I39" s="342"/>
      <c r="J39" s="343"/>
      <c r="K39" s="233"/>
      <c r="L39" s="233"/>
      <c r="M39" s="337"/>
      <c r="N39" s="338"/>
    </row>
    <row r="40" spans="1:14" s="52" customFormat="1" ht="12.75" customHeight="1" x14ac:dyDescent="0.25">
      <c r="A40" s="249"/>
      <c r="B40" s="250" t="s">
        <v>211</v>
      </c>
      <c r="C40" s="339" t="s">
        <v>256</v>
      </c>
      <c r="D40" s="339"/>
      <c r="E40" s="251">
        <v>6.35</v>
      </c>
      <c r="F40" s="252" t="s">
        <v>139</v>
      </c>
      <c r="G40" s="340"/>
      <c r="H40" s="341"/>
      <c r="I40" s="342"/>
      <c r="J40" s="343"/>
      <c r="K40" s="233"/>
      <c r="L40" s="233"/>
      <c r="M40" s="337"/>
      <c r="N40" s="338"/>
    </row>
    <row r="41" spans="1:14" s="52" customFormat="1" ht="12.75" customHeight="1" x14ac:dyDescent="0.25">
      <c r="A41" s="249"/>
      <c r="B41" s="250" t="s">
        <v>212</v>
      </c>
      <c r="C41" s="339" t="s">
        <v>257</v>
      </c>
      <c r="D41" s="339"/>
      <c r="E41" s="251">
        <v>18.38</v>
      </c>
      <c r="F41" s="252" t="s">
        <v>138</v>
      </c>
      <c r="G41" s="340"/>
      <c r="H41" s="341"/>
      <c r="I41" s="342"/>
      <c r="J41" s="343"/>
      <c r="K41" s="233"/>
      <c r="L41" s="233"/>
      <c r="M41" s="337"/>
      <c r="N41" s="338"/>
    </row>
    <row r="42" spans="1:14" s="52" customFormat="1" ht="12.75" customHeight="1" x14ac:dyDescent="0.25">
      <c r="A42" s="249"/>
      <c r="B42" s="250" t="s">
        <v>213</v>
      </c>
      <c r="C42" s="339" t="s">
        <v>258</v>
      </c>
      <c r="D42" s="339"/>
      <c r="E42" s="251">
        <v>144.87</v>
      </c>
      <c r="F42" s="252" t="s">
        <v>265</v>
      </c>
      <c r="G42" s="340"/>
      <c r="H42" s="341"/>
      <c r="I42" s="342"/>
      <c r="J42" s="343"/>
      <c r="K42" s="233"/>
      <c r="L42" s="233"/>
      <c r="M42" s="337"/>
      <c r="N42" s="338"/>
    </row>
    <row r="43" spans="1:14" s="52" customFormat="1" ht="12.75" customHeight="1" x14ac:dyDescent="0.25">
      <c r="A43" s="249"/>
      <c r="B43" s="250" t="s">
        <v>214</v>
      </c>
      <c r="C43" s="339" t="s">
        <v>259</v>
      </c>
      <c r="D43" s="339"/>
      <c r="E43" s="251">
        <v>77.52</v>
      </c>
      <c r="F43" s="252" t="s">
        <v>50</v>
      </c>
      <c r="G43" s="340"/>
      <c r="H43" s="341"/>
      <c r="I43" s="342"/>
      <c r="J43" s="343"/>
      <c r="K43" s="233"/>
      <c r="L43" s="233"/>
      <c r="M43" s="337"/>
      <c r="N43" s="338"/>
    </row>
    <row r="44" spans="1:14" s="52" customFormat="1" ht="12.75" customHeight="1" x14ac:dyDescent="0.25">
      <c r="A44" s="249"/>
      <c r="B44" s="253" t="s">
        <v>215</v>
      </c>
      <c r="C44" s="339" t="s">
        <v>260</v>
      </c>
      <c r="D44" s="339"/>
      <c r="E44" s="251">
        <v>30.57</v>
      </c>
      <c r="F44" s="252" t="s">
        <v>265</v>
      </c>
      <c r="G44" s="340"/>
      <c r="H44" s="341"/>
      <c r="I44" s="342"/>
      <c r="J44" s="343"/>
      <c r="K44" s="233"/>
      <c r="L44" s="233"/>
      <c r="M44" s="337"/>
      <c r="N44" s="338"/>
    </row>
    <row r="45" spans="1:14" s="52" customFormat="1" ht="12.75" customHeight="1" x14ac:dyDescent="0.25">
      <c r="A45" s="249"/>
      <c r="B45" s="250" t="s">
        <v>216</v>
      </c>
      <c r="C45" s="339" t="s">
        <v>261</v>
      </c>
      <c r="D45" s="339"/>
      <c r="E45" s="251">
        <v>18.649999999999999</v>
      </c>
      <c r="F45" s="252" t="s">
        <v>50</v>
      </c>
      <c r="G45" s="340"/>
      <c r="H45" s="341"/>
      <c r="I45" s="342"/>
      <c r="J45" s="343"/>
      <c r="K45" s="233"/>
      <c r="L45" s="233"/>
      <c r="M45" s="337"/>
      <c r="N45" s="338"/>
    </row>
    <row r="46" spans="1:14" s="52" customFormat="1" ht="12.75" customHeight="1" x14ac:dyDescent="0.25">
      <c r="A46" s="249"/>
      <c r="B46" s="250" t="s">
        <v>217</v>
      </c>
      <c r="C46" s="339" t="s">
        <v>262</v>
      </c>
      <c r="D46" s="339"/>
      <c r="E46" s="251">
        <v>11.5</v>
      </c>
      <c r="F46" s="252" t="s">
        <v>265</v>
      </c>
      <c r="G46" s="340"/>
      <c r="H46" s="341"/>
      <c r="I46" s="342"/>
      <c r="J46" s="343"/>
      <c r="K46" s="233"/>
      <c r="L46" s="233"/>
      <c r="M46" s="337"/>
      <c r="N46" s="338"/>
    </row>
    <row r="47" spans="1:14" s="52" customFormat="1" ht="12.75" customHeight="1" x14ac:dyDescent="0.25">
      <c r="A47" s="249"/>
      <c r="B47" s="250" t="s">
        <v>218</v>
      </c>
      <c r="C47" s="339" t="s">
        <v>266</v>
      </c>
      <c r="D47" s="339"/>
      <c r="E47" s="251">
        <v>2</v>
      </c>
      <c r="F47" s="252" t="s">
        <v>49</v>
      </c>
      <c r="G47" s="340"/>
      <c r="H47" s="341"/>
      <c r="I47" s="342"/>
      <c r="J47" s="343"/>
      <c r="K47" s="233"/>
      <c r="L47" s="233"/>
      <c r="M47" s="337"/>
      <c r="N47" s="338"/>
    </row>
    <row r="48" spans="1:14" s="52" customFormat="1" ht="12.75" customHeight="1" x14ac:dyDescent="0.25">
      <c r="A48" s="249"/>
      <c r="B48" s="250" t="s">
        <v>219</v>
      </c>
      <c r="C48" s="339" t="s">
        <v>263</v>
      </c>
      <c r="D48" s="339"/>
      <c r="E48" s="251">
        <v>0.3306</v>
      </c>
      <c r="F48" s="252" t="s">
        <v>138</v>
      </c>
      <c r="G48" s="340"/>
      <c r="H48" s="341"/>
      <c r="I48" s="342"/>
      <c r="J48" s="343"/>
      <c r="K48" s="233"/>
      <c r="L48" s="233"/>
      <c r="M48" s="337"/>
      <c r="N48" s="338"/>
    </row>
    <row r="49" spans="1:14" s="52" customFormat="1" ht="12.75" customHeight="1" x14ac:dyDescent="0.25">
      <c r="A49" s="249"/>
      <c r="B49" s="250" t="s">
        <v>220</v>
      </c>
      <c r="C49" s="339" t="s">
        <v>264</v>
      </c>
      <c r="D49" s="339"/>
      <c r="E49" s="251">
        <v>8</v>
      </c>
      <c r="F49" s="252" t="s">
        <v>49</v>
      </c>
      <c r="G49" s="340"/>
      <c r="H49" s="341"/>
      <c r="I49" s="342"/>
      <c r="J49" s="343"/>
      <c r="K49" s="233"/>
      <c r="L49" s="233"/>
      <c r="M49" s="337"/>
      <c r="N49" s="338"/>
    </row>
    <row r="50" spans="1:14" s="52" customFormat="1" ht="12.75" customHeight="1" x14ac:dyDescent="0.25">
      <c r="A50" s="239"/>
      <c r="B50" s="240"/>
      <c r="C50" s="362" t="s">
        <v>174</v>
      </c>
      <c r="D50" s="362"/>
      <c r="E50" s="235"/>
      <c r="F50" s="236"/>
      <c r="G50" s="348"/>
      <c r="H50" s="349"/>
      <c r="I50" s="350"/>
      <c r="J50" s="351"/>
      <c r="K50" s="235"/>
      <c r="L50" s="235"/>
      <c r="M50" s="344"/>
      <c r="N50" s="345"/>
    </row>
    <row r="51" spans="1:14" s="52" customFormat="1" ht="12.75" customHeight="1" x14ac:dyDescent="0.25">
      <c r="A51" s="231"/>
      <c r="B51" s="232" t="s">
        <v>221</v>
      </c>
      <c r="C51" s="373" t="s">
        <v>175</v>
      </c>
      <c r="D51" s="373"/>
      <c r="E51" s="233">
        <v>0.7</v>
      </c>
      <c r="F51" s="206" t="s">
        <v>138</v>
      </c>
      <c r="G51" s="371"/>
      <c r="H51" s="372"/>
      <c r="I51" s="365"/>
      <c r="J51" s="366"/>
      <c r="K51" s="233"/>
      <c r="L51" s="233"/>
      <c r="M51" s="367"/>
      <c r="N51" s="368"/>
    </row>
    <row r="52" spans="1:14" s="52" customFormat="1" ht="12.75" customHeight="1" x14ac:dyDescent="0.25">
      <c r="A52" s="231"/>
      <c r="B52" s="232" t="s">
        <v>222</v>
      </c>
      <c r="C52" s="361" t="s">
        <v>172</v>
      </c>
      <c r="D52" s="361"/>
      <c r="E52" s="233">
        <v>7.0000000000000007E-2</v>
      </c>
      <c r="F52" s="200" t="s">
        <v>139</v>
      </c>
      <c r="G52" s="340"/>
      <c r="H52" s="341"/>
      <c r="I52" s="342"/>
      <c r="J52" s="343"/>
      <c r="K52" s="233"/>
      <c r="L52" s="233"/>
      <c r="M52" s="337"/>
      <c r="N52" s="338"/>
    </row>
    <row r="53" spans="1:14" s="52" customFormat="1" ht="12.75" customHeight="1" x14ac:dyDescent="0.25">
      <c r="A53" s="237"/>
      <c r="B53" s="232" t="s">
        <v>223</v>
      </c>
      <c r="C53" s="378" t="s">
        <v>173</v>
      </c>
      <c r="D53" s="378"/>
      <c r="E53" s="234">
        <v>0.7</v>
      </c>
      <c r="F53" s="210" t="s">
        <v>138</v>
      </c>
      <c r="G53" s="369"/>
      <c r="H53" s="370"/>
      <c r="I53" s="376"/>
      <c r="J53" s="377"/>
      <c r="K53" s="234"/>
      <c r="L53" s="234"/>
      <c r="M53" s="374"/>
      <c r="N53" s="375"/>
    </row>
    <row r="54" spans="1:14" s="52" customFormat="1" ht="12.75" customHeight="1" x14ac:dyDescent="0.25">
      <c r="A54" s="239"/>
      <c r="B54" s="240"/>
      <c r="C54" s="362" t="s">
        <v>176</v>
      </c>
      <c r="D54" s="362"/>
      <c r="E54" s="235"/>
      <c r="F54" s="236"/>
      <c r="G54" s="348"/>
      <c r="H54" s="349"/>
      <c r="I54" s="350"/>
      <c r="J54" s="351"/>
      <c r="K54" s="235"/>
      <c r="L54" s="235"/>
      <c r="M54" s="344"/>
      <c r="N54" s="345"/>
    </row>
    <row r="55" spans="1:14" s="52" customFormat="1" ht="12.75" customHeight="1" x14ac:dyDescent="0.25">
      <c r="A55" s="231"/>
      <c r="B55" s="232" t="s">
        <v>224</v>
      </c>
      <c r="C55" s="373" t="s">
        <v>177</v>
      </c>
      <c r="D55" s="373"/>
      <c r="E55" s="233">
        <v>1</v>
      </c>
      <c r="F55" s="206" t="s">
        <v>138</v>
      </c>
      <c r="G55" s="371"/>
      <c r="H55" s="372"/>
      <c r="I55" s="365"/>
      <c r="J55" s="366"/>
      <c r="K55" s="233"/>
      <c r="L55" s="233"/>
      <c r="M55" s="367"/>
      <c r="N55" s="368"/>
    </row>
    <row r="56" spans="1:14" s="52" customFormat="1" ht="12.75" customHeight="1" x14ac:dyDescent="0.25">
      <c r="A56" s="231"/>
      <c r="B56" s="232" t="s">
        <v>225</v>
      </c>
      <c r="C56" s="361" t="s">
        <v>172</v>
      </c>
      <c r="D56" s="361"/>
      <c r="E56" s="233">
        <v>0.26</v>
      </c>
      <c r="F56" s="200" t="s">
        <v>139</v>
      </c>
      <c r="G56" s="340"/>
      <c r="H56" s="341"/>
      <c r="I56" s="342"/>
      <c r="J56" s="343"/>
      <c r="K56" s="233"/>
      <c r="L56" s="233"/>
      <c r="M56" s="337"/>
      <c r="N56" s="338"/>
    </row>
    <row r="57" spans="1:14" s="52" customFormat="1" ht="12.75" customHeight="1" x14ac:dyDescent="0.25">
      <c r="A57" s="231"/>
      <c r="B57" s="232" t="s">
        <v>226</v>
      </c>
      <c r="C57" s="361" t="s">
        <v>178</v>
      </c>
      <c r="D57" s="361"/>
      <c r="E57" s="233">
        <v>3.5</v>
      </c>
      <c r="F57" s="200" t="s">
        <v>138</v>
      </c>
      <c r="G57" s="340"/>
      <c r="H57" s="341"/>
      <c r="I57" s="342"/>
      <c r="J57" s="343"/>
      <c r="K57" s="233"/>
      <c r="L57" s="233"/>
      <c r="M57" s="337"/>
      <c r="N57" s="338"/>
    </row>
    <row r="58" spans="1:14" s="52" customFormat="1" ht="12.75" customHeight="1" x14ac:dyDescent="0.25">
      <c r="A58" s="237"/>
      <c r="B58" s="232" t="s">
        <v>227</v>
      </c>
      <c r="C58" s="378" t="s">
        <v>172</v>
      </c>
      <c r="D58" s="378"/>
      <c r="E58" s="233">
        <v>0.35</v>
      </c>
      <c r="F58" s="210" t="s">
        <v>139</v>
      </c>
      <c r="G58" s="340"/>
      <c r="H58" s="341"/>
      <c r="I58" s="376"/>
      <c r="J58" s="377"/>
      <c r="K58" s="233"/>
      <c r="L58" s="233"/>
      <c r="M58" s="374"/>
      <c r="N58" s="375"/>
    </row>
    <row r="59" spans="1:14" s="52" customFormat="1" ht="12.75" customHeight="1" x14ac:dyDescent="0.25">
      <c r="A59" s="231"/>
      <c r="B59" s="232" t="s">
        <v>229</v>
      </c>
      <c r="C59" s="361" t="s">
        <v>173</v>
      </c>
      <c r="D59" s="361"/>
      <c r="E59" s="233">
        <v>3.5</v>
      </c>
      <c r="F59" s="200" t="s">
        <v>138</v>
      </c>
      <c r="G59" s="340"/>
      <c r="H59" s="341"/>
      <c r="I59" s="342"/>
      <c r="J59" s="343"/>
      <c r="K59" s="233"/>
      <c r="L59" s="233"/>
      <c r="M59" s="337"/>
      <c r="N59" s="338"/>
    </row>
    <row r="60" spans="1:14" s="52" customFormat="1" ht="12.75" customHeight="1" x14ac:dyDescent="0.25">
      <c r="A60" s="239"/>
      <c r="B60" s="240"/>
      <c r="C60" s="362" t="s">
        <v>179</v>
      </c>
      <c r="D60" s="362"/>
      <c r="E60" s="235"/>
      <c r="F60" s="236"/>
      <c r="G60" s="348"/>
      <c r="H60" s="349"/>
      <c r="I60" s="350"/>
      <c r="J60" s="351"/>
      <c r="K60" s="235"/>
      <c r="L60" s="235"/>
      <c r="M60" s="344"/>
      <c r="N60" s="345"/>
    </row>
    <row r="61" spans="1:14" s="52" customFormat="1" ht="12.75" customHeight="1" x14ac:dyDescent="0.25">
      <c r="A61" s="231"/>
      <c r="B61" s="232" t="s">
        <v>230</v>
      </c>
      <c r="C61" s="373" t="s">
        <v>177</v>
      </c>
      <c r="D61" s="373"/>
      <c r="E61" s="233">
        <v>1.2</v>
      </c>
      <c r="F61" s="206" t="s">
        <v>138</v>
      </c>
      <c r="G61" s="340"/>
      <c r="H61" s="341"/>
      <c r="I61" s="365"/>
      <c r="J61" s="366"/>
      <c r="K61" s="233"/>
      <c r="L61" s="233"/>
      <c r="M61" s="367"/>
      <c r="N61" s="368"/>
    </row>
    <row r="62" spans="1:14" s="52" customFormat="1" ht="12.75" customHeight="1" x14ac:dyDescent="0.25">
      <c r="A62" s="231"/>
      <c r="B62" s="232" t="s">
        <v>231</v>
      </c>
      <c r="C62" s="361" t="s">
        <v>172</v>
      </c>
      <c r="D62" s="361"/>
      <c r="E62" s="233">
        <v>0.32</v>
      </c>
      <c r="F62" s="200" t="s">
        <v>139</v>
      </c>
      <c r="G62" s="340"/>
      <c r="H62" s="341"/>
      <c r="I62" s="342"/>
      <c r="J62" s="343"/>
      <c r="K62" s="233"/>
      <c r="L62" s="233"/>
      <c r="M62" s="337"/>
      <c r="N62" s="338"/>
    </row>
    <row r="63" spans="1:14" s="52" customFormat="1" ht="12.75" customHeight="1" x14ac:dyDescent="0.25">
      <c r="A63" s="231"/>
      <c r="B63" s="232" t="s">
        <v>232</v>
      </c>
      <c r="C63" s="361" t="s">
        <v>178</v>
      </c>
      <c r="D63" s="361"/>
      <c r="E63" s="233">
        <v>4.5999999999999996</v>
      </c>
      <c r="F63" s="200" t="s">
        <v>138</v>
      </c>
      <c r="G63" s="340"/>
      <c r="H63" s="341"/>
      <c r="I63" s="342"/>
      <c r="J63" s="343"/>
      <c r="K63" s="233"/>
      <c r="L63" s="233"/>
      <c r="M63" s="337"/>
      <c r="N63" s="338"/>
    </row>
    <row r="64" spans="1:14" s="52" customFormat="1" ht="12.75" customHeight="1" x14ac:dyDescent="0.25">
      <c r="A64" s="231"/>
      <c r="B64" s="232" t="s">
        <v>233</v>
      </c>
      <c r="C64" s="378" t="s">
        <v>172</v>
      </c>
      <c r="D64" s="378"/>
      <c r="E64" s="233">
        <v>0.4</v>
      </c>
      <c r="F64" s="200" t="s">
        <v>139</v>
      </c>
      <c r="G64" s="340"/>
      <c r="H64" s="341"/>
      <c r="I64" s="342"/>
      <c r="J64" s="343"/>
      <c r="K64" s="233"/>
      <c r="L64" s="233"/>
      <c r="M64" s="337"/>
      <c r="N64" s="338"/>
    </row>
    <row r="65" spans="1:14" s="52" customFormat="1" ht="12.75" customHeight="1" x14ac:dyDescent="0.25">
      <c r="A65" s="237"/>
      <c r="B65" s="232" t="s">
        <v>242</v>
      </c>
      <c r="C65" s="378" t="s">
        <v>173</v>
      </c>
      <c r="D65" s="378"/>
      <c r="E65" s="234">
        <v>4.5999999999999996</v>
      </c>
      <c r="F65" s="210" t="s">
        <v>138</v>
      </c>
      <c r="G65" s="340"/>
      <c r="H65" s="341"/>
      <c r="I65" s="376"/>
      <c r="J65" s="377"/>
      <c r="K65" s="234"/>
      <c r="L65" s="234"/>
      <c r="M65" s="374"/>
      <c r="N65" s="375"/>
    </row>
    <row r="66" spans="1:14" s="52" customFormat="1" ht="12.75" customHeight="1" x14ac:dyDescent="0.25">
      <c r="A66" s="239"/>
      <c r="B66" s="240"/>
      <c r="C66" s="362" t="s">
        <v>182</v>
      </c>
      <c r="D66" s="362"/>
      <c r="E66" s="235"/>
      <c r="F66" s="236"/>
      <c r="G66" s="348"/>
      <c r="H66" s="349"/>
      <c r="I66" s="350"/>
      <c r="J66" s="351"/>
      <c r="K66" s="235"/>
      <c r="L66" s="235"/>
      <c r="M66" s="344"/>
      <c r="N66" s="345"/>
    </row>
    <row r="67" spans="1:14" s="52" customFormat="1" ht="12.75" customHeight="1" x14ac:dyDescent="0.25">
      <c r="A67" s="231"/>
      <c r="B67" s="232" t="s">
        <v>243</v>
      </c>
      <c r="C67" s="363" t="s">
        <v>180</v>
      </c>
      <c r="D67" s="364"/>
      <c r="E67" s="233">
        <v>20</v>
      </c>
      <c r="F67" s="206" t="s">
        <v>138</v>
      </c>
      <c r="G67" s="340"/>
      <c r="H67" s="341"/>
      <c r="I67" s="365"/>
      <c r="J67" s="366"/>
      <c r="K67" s="233"/>
      <c r="L67" s="233"/>
      <c r="M67" s="367"/>
      <c r="N67" s="368"/>
    </row>
    <row r="68" spans="1:14" s="52" customFormat="1" ht="12.75" customHeight="1" x14ac:dyDescent="0.25">
      <c r="A68" s="231"/>
      <c r="B68" s="232" t="s">
        <v>244</v>
      </c>
      <c r="C68" s="361" t="s">
        <v>167</v>
      </c>
      <c r="D68" s="361"/>
      <c r="E68" s="233">
        <v>2</v>
      </c>
      <c r="F68" s="200" t="s">
        <v>139</v>
      </c>
      <c r="G68" s="340"/>
      <c r="H68" s="341"/>
      <c r="I68" s="342"/>
      <c r="J68" s="343"/>
      <c r="K68" s="233"/>
      <c r="L68" s="233"/>
      <c r="M68" s="337"/>
      <c r="N68" s="338"/>
    </row>
    <row r="69" spans="1:14" s="52" customFormat="1" ht="12.75" customHeight="1" x14ac:dyDescent="0.25">
      <c r="A69" s="231"/>
      <c r="B69" s="232" t="s">
        <v>245</v>
      </c>
      <c r="C69" s="361" t="s">
        <v>181</v>
      </c>
      <c r="D69" s="361"/>
      <c r="E69" s="233">
        <v>37</v>
      </c>
      <c r="F69" s="200" t="s">
        <v>138</v>
      </c>
      <c r="G69" s="340"/>
      <c r="H69" s="341"/>
      <c r="I69" s="342"/>
      <c r="J69" s="343"/>
      <c r="K69" s="233"/>
      <c r="L69" s="233"/>
      <c r="M69" s="337"/>
      <c r="N69" s="338"/>
    </row>
    <row r="70" spans="1:14" s="52" customFormat="1" ht="12.75" customHeight="1" x14ac:dyDescent="0.25">
      <c r="A70" s="231"/>
      <c r="B70" s="232" t="s">
        <v>246</v>
      </c>
      <c r="C70" s="361" t="s">
        <v>183</v>
      </c>
      <c r="D70" s="361"/>
      <c r="E70" s="233">
        <v>0.2</v>
      </c>
      <c r="F70" s="200" t="s">
        <v>184</v>
      </c>
      <c r="G70" s="340"/>
      <c r="H70" s="341"/>
      <c r="I70" s="342"/>
      <c r="J70" s="343"/>
      <c r="K70" s="233"/>
      <c r="L70" s="233"/>
      <c r="M70" s="337"/>
      <c r="N70" s="338"/>
    </row>
    <row r="71" spans="1:14" s="52" customFormat="1" ht="12.75" customHeight="1" x14ac:dyDescent="0.25">
      <c r="A71" s="231"/>
      <c r="B71" s="232" t="s">
        <v>247</v>
      </c>
      <c r="C71" s="361" t="s">
        <v>185</v>
      </c>
      <c r="D71" s="361"/>
      <c r="E71" s="233">
        <v>1.6E-2</v>
      </c>
      <c r="F71" s="200" t="s">
        <v>184</v>
      </c>
      <c r="G71" s="340"/>
      <c r="H71" s="341"/>
      <c r="I71" s="342"/>
      <c r="J71" s="343"/>
      <c r="K71" s="233"/>
      <c r="L71" s="233"/>
      <c r="M71" s="337"/>
      <c r="N71" s="338"/>
    </row>
    <row r="72" spans="1:14" s="52" customFormat="1" ht="12.75" customHeight="1" x14ac:dyDescent="0.25">
      <c r="A72" s="231"/>
      <c r="B72" s="232" t="s">
        <v>248</v>
      </c>
      <c r="C72" s="361" t="s">
        <v>186</v>
      </c>
      <c r="D72" s="361"/>
      <c r="E72" s="233">
        <v>15.8</v>
      </c>
      <c r="F72" s="200" t="s">
        <v>138</v>
      </c>
      <c r="G72" s="340"/>
      <c r="H72" s="341"/>
      <c r="I72" s="342"/>
      <c r="J72" s="343"/>
      <c r="K72" s="233"/>
      <c r="L72" s="233"/>
      <c r="M72" s="337"/>
      <c r="N72" s="338"/>
    </row>
    <row r="73" spans="1:14" s="52" customFormat="1" ht="12.75" customHeight="1" x14ac:dyDescent="0.25">
      <c r="A73" s="231"/>
      <c r="B73" s="232" t="s">
        <v>249</v>
      </c>
      <c r="C73" s="361" t="s">
        <v>172</v>
      </c>
      <c r="D73" s="361"/>
      <c r="E73" s="233">
        <v>11.9</v>
      </c>
      <c r="F73" s="200" t="s">
        <v>139</v>
      </c>
      <c r="G73" s="340"/>
      <c r="H73" s="341"/>
      <c r="I73" s="342"/>
      <c r="J73" s="343"/>
      <c r="K73" s="233"/>
      <c r="L73" s="233"/>
      <c r="M73" s="337"/>
      <c r="N73" s="338"/>
    </row>
    <row r="74" spans="1:14" s="52" customFormat="1" ht="12.75" customHeight="1" x14ac:dyDescent="0.25">
      <c r="A74" s="231"/>
      <c r="B74" s="232" t="s">
        <v>267</v>
      </c>
      <c r="C74" s="361" t="s">
        <v>187</v>
      </c>
      <c r="D74" s="361"/>
      <c r="E74" s="233">
        <v>0.21</v>
      </c>
      <c r="F74" s="200" t="s">
        <v>184</v>
      </c>
      <c r="G74" s="340"/>
      <c r="H74" s="341"/>
      <c r="I74" s="342"/>
      <c r="J74" s="343"/>
      <c r="K74" s="233"/>
      <c r="L74" s="233"/>
      <c r="M74" s="337"/>
      <c r="N74" s="338"/>
    </row>
    <row r="75" spans="1:14" s="52" customFormat="1" ht="12.75" customHeight="1" x14ac:dyDescent="0.25">
      <c r="A75" s="231"/>
      <c r="B75" s="232" t="s">
        <v>268</v>
      </c>
      <c r="C75" s="361" t="s">
        <v>188</v>
      </c>
      <c r="D75" s="361"/>
      <c r="E75" s="233">
        <v>71.2</v>
      </c>
      <c r="F75" s="200" t="s">
        <v>138</v>
      </c>
      <c r="G75" s="340"/>
      <c r="H75" s="341"/>
      <c r="I75" s="342"/>
      <c r="J75" s="343"/>
      <c r="K75" s="233"/>
      <c r="L75" s="233"/>
      <c r="M75" s="337"/>
      <c r="N75" s="338"/>
    </row>
    <row r="76" spans="1:14" s="52" customFormat="1" ht="12.75" customHeight="1" x14ac:dyDescent="0.25">
      <c r="A76" s="231"/>
      <c r="B76" s="232" t="s">
        <v>269</v>
      </c>
      <c r="C76" s="361" t="s">
        <v>172</v>
      </c>
      <c r="D76" s="361"/>
      <c r="E76" s="233">
        <v>10.6</v>
      </c>
      <c r="F76" s="200" t="s">
        <v>139</v>
      </c>
      <c r="G76" s="340"/>
      <c r="H76" s="341"/>
      <c r="I76" s="342"/>
      <c r="J76" s="343"/>
      <c r="K76" s="233"/>
      <c r="L76" s="233"/>
      <c r="M76" s="337"/>
      <c r="N76" s="338"/>
    </row>
    <row r="77" spans="1:14" s="52" customFormat="1" ht="12.75" customHeight="1" x14ac:dyDescent="0.25">
      <c r="A77" s="231"/>
      <c r="B77" s="232" t="s">
        <v>270</v>
      </c>
      <c r="C77" s="361" t="s">
        <v>191</v>
      </c>
      <c r="D77" s="361"/>
      <c r="E77" s="233">
        <v>0.47499999999999998</v>
      </c>
      <c r="F77" s="200" t="s">
        <v>184</v>
      </c>
      <c r="G77" s="340"/>
      <c r="H77" s="341"/>
      <c r="I77" s="342"/>
      <c r="J77" s="343"/>
      <c r="K77" s="233"/>
      <c r="L77" s="233"/>
      <c r="M77" s="337"/>
      <c r="N77" s="338"/>
    </row>
    <row r="78" spans="1:14" s="52" customFormat="1" ht="12.75" customHeight="1" x14ac:dyDescent="0.25">
      <c r="A78" s="231"/>
      <c r="B78" s="232" t="s">
        <v>271</v>
      </c>
      <c r="C78" s="361" t="s">
        <v>173</v>
      </c>
      <c r="D78" s="361"/>
      <c r="E78" s="233">
        <v>95</v>
      </c>
      <c r="F78" s="200" t="s">
        <v>138</v>
      </c>
      <c r="G78" s="340"/>
      <c r="H78" s="341"/>
      <c r="I78" s="342"/>
      <c r="J78" s="343"/>
      <c r="K78" s="233"/>
      <c r="L78" s="233"/>
      <c r="M78" s="337"/>
      <c r="N78" s="338"/>
    </row>
    <row r="79" spans="1:14" ht="12.75" customHeight="1" x14ac:dyDescent="0.25">
      <c r="A79" s="239"/>
      <c r="B79" s="240"/>
      <c r="C79" s="362" t="s">
        <v>234</v>
      </c>
      <c r="D79" s="362"/>
      <c r="E79" s="235"/>
      <c r="F79" s="236"/>
      <c r="G79" s="348"/>
      <c r="H79" s="349"/>
      <c r="I79" s="350"/>
      <c r="J79" s="351"/>
      <c r="K79" s="235"/>
      <c r="L79" s="235"/>
      <c r="M79" s="344"/>
      <c r="N79" s="345"/>
    </row>
    <row r="80" spans="1:14" ht="12.75" customHeight="1" x14ac:dyDescent="0.25">
      <c r="A80" s="231"/>
      <c r="B80" s="232" t="s">
        <v>272</v>
      </c>
      <c r="C80" s="363" t="s">
        <v>228</v>
      </c>
      <c r="D80" s="364"/>
      <c r="E80" s="233">
        <v>37</v>
      </c>
      <c r="F80" s="206" t="s">
        <v>138</v>
      </c>
      <c r="G80" s="340"/>
      <c r="H80" s="341"/>
      <c r="I80" s="365"/>
      <c r="J80" s="366"/>
      <c r="K80" s="233"/>
      <c r="L80" s="233"/>
      <c r="M80" s="367"/>
      <c r="N80" s="368"/>
    </row>
    <row r="81" spans="1:14" ht="12.75" customHeight="1" x14ac:dyDescent="0.25">
      <c r="A81" s="231"/>
      <c r="B81" s="232" t="s">
        <v>273</v>
      </c>
      <c r="C81" s="361" t="s">
        <v>236</v>
      </c>
      <c r="D81" s="361"/>
      <c r="E81" s="233">
        <v>37</v>
      </c>
      <c r="F81" s="206" t="s">
        <v>138</v>
      </c>
      <c r="G81" s="340"/>
      <c r="H81" s="341"/>
      <c r="I81" s="342"/>
      <c r="J81" s="343"/>
      <c r="K81" s="233"/>
      <c r="L81" s="233"/>
      <c r="M81" s="337"/>
      <c r="N81" s="338"/>
    </row>
    <row r="82" spans="1:14" ht="12.75" customHeight="1" x14ac:dyDescent="0.25">
      <c r="A82" s="231"/>
      <c r="B82" s="232" t="s">
        <v>274</v>
      </c>
      <c r="C82" s="361" t="s">
        <v>235</v>
      </c>
      <c r="D82" s="361"/>
      <c r="E82" s="233">
        <v>6.66</v>
      </c>
      <c r="F82" s="200" t="s">
        <v>139</v>
      </c>
      <c r="G82" s="340"/>
      <c r="H82" s="341"/>
      <c r="I82" s="342"/>
      <c r="J82" s="343"/>
      <c r="K82" s="233"/>
      <c r="L82" s="233"/>
      <c r="M82" s="337"/>
      <c r="N82" s="338"/>
    </row>
    <row r="83" spans="1:14" ht="12.75" customHeight="1" x14ac:dyDescent="0.25">
      <c r="A83" s="231"/>
      <c r="B83" s="232" t="s">
        <v>275</v>
      </c>
      <c r="C83" s="361" t="s">
        <v>237</v>
      </c>
      <c r="D83" s="361"/>
      <c r="E83" s="233">
        <v>37</v>
      </c>
      <c r="F83" s="206" t="s">
        <v>138</v>
      </c>
      <c r="G83" s="340"/>
      <c r="H83" s="341"/>
      <c r="I83" s="342"/>
      <c r="J83" s="343"/>
      <c r="K83" s="233"/>
      <c r="L83" s="233"/>
      <c r="M83" s="337"/>
      <c r="N83" s="338"/>
    </row>
    <row r="84" spans="1:14" ht="12.75" customHeight="1" x14ac:dyDescent="0.25">
      <c r="A84" s="231"/>
      <c r="B84" s="232" t="s">
        <v>276</v>
      </c>
      <c r="C84" s="361" t="s">
        <v>235</v>
      </c>
      <c r="D84" s="361"/>
      <c r="E84" s="233">
        <v>3.7</v>
      </c>
      <c r="F84" s="200" t="s">
        <v>139</v>
      </c>
      <c r="G84" s="340"/>
      <c r="H84" s="341"/>
      <c r="I84" s="342"/>
      <c r="J84" s="343"/>
      <c r="K84" s="233"/>
      <c r="L84" s="233"/>
      <c r="M84" s="337"/>
      <c r="N84" s="338"/>
    </row>
    <row r="85" spans="1:14" ht="12.75" customHeight="1" x14ac:dyDescent="0.25">
      <c r="A85" s="246"/>
      <c r="B85" s="246"/>
      <c r="C85" s="356"/>
      <c r="D85" s="357"/>
      <c r="E85" s="247"/>
      <c r="F85" s="248"/>
      <c r="G85" s="358"/>
      <c r="H85" s="358"/>
      <c r="I85" s="359"/>
      <c r="J85" s="359"/>
      <c r="K85" s="247"/>
      <c r="L85" s="247"/>
      <c r="M85" s="360"/>
      <c r="N85" s="360"/>
    </row>
    <row r="86" spans="1:14" s="242" customFormat="1" ht="12.75" customHeight="1" x14ac:dyDescent="0.25">
      <c r="A86" s="243"/>
      <c r="B86" s="243"/>
      <c r="C86" s="352"/>
      <c r="D86" s="352"/>
      <c r="E86" s="244"/>
      <c r="F86" s="245"/>
      <c r="G86" s="353"/>
      <c r="H86" s="353"/>
      <c r="I86" s="354"/>
      <c r="J86" s="354"/>
      <c r="K86" s="244"/>
      <c r="L86" s="244"/>
      <c r="M86" s="355"/>
      <c r="N86" s="355"/>
    </row>
    <row r="87" spans="1:14" s="242" customFormat="1" ht="12.75" customHeight="1" x14ac:dyDescent="0.25">
      <c r="A87" s="243"/>
      <c r="B87" s="243"/>
      <c r="C87" s="352"/>
      <c r="D87" s="352"/>
      <c r="E87" s="244"/>
      <c r="F87" s="245"/>
      <c r="G87" s="353"/>
      <c r="H87" s="353"/>
      <c r="I87" s="354"/>
      <c r="J87" s="354"/>
      <c r="K87" s="244"/>
      <c r="L87" s="244"/>
      <c r="M87" s="355"/>
      <c r="N87" s="355"/>
    </row>
    <row r="88" spans="1:14" s="242" customFormat="1" ht="12.75" customHeight="1" x14ac:dyDescent="0.25">
      <c r="A88" s="243"/>
      <c r="B88" s="243"/>
      <c r="C88" s="352"/>
      <c r="D88" s="352"/>
      <c r="E88" s="244"/>
      <c r="F88" s="245"/>
      <c r="G88" s="353"/>
      <c r="H88" s="353"/>
      <c r="I88" s="354"/>
      <c r="J88" s="354"/>
      <c r="K88" s="244"/>
      <c r="L88" s="244"/>
      <c r="M88" s="355"/>
      <c r="N88" s="355"/>
    </row>
    <row r="89" spans="1:14" s="242" customFormat="1" ht="12.75" customHeight="1" x14ac:dyDescent="0.25">
      <c r="A89" s="243"/>
      <c r="B89" s="243"/>
      <c r="C89" s="352"/>
      <c r="D89" s="352"/>
      <c r="E89" s="244"/>
      <c r="F89" s="245"/>
      <c r="G89" s="353"/>
      <c r="H89" s="353"/>
      <c r="I89" s="354"/>
      <c r="J89" s="354"/>
      <c r="K89" s="244"/>
      <c r="L89" s="244"/>
      <c r="M89" s="355"/>
      <c r="N89" s="355"/>
    </row>
    <row r="90" spans="1:14" s="242" customFormat="1" ht="12.75" customHeight="1" x14ac:dyDescent="0.25">
      <c r="A90" s="243"/>
      <c r="B90" s="243"/>
      <c r="C90" s="352"/>
      <c r="D90" s="352"/>
      <c r="E90" s="244"/>
      <c r="F90" s="245"/>
      <c r="G90" s="353"/>
      <c r="H90" s="353"/>
      <c r="I90" s="354"/>
      <c r="J90" s="354"/>
      <c r="K90" s="244"/>
      <c r="L90" s="244"/>
      <c r="M90" s="355"/>
      <c r="N90" s="355"/>
    </row>
    <row r="91" spans="1:14" s="242" customFormat="1" ht="12.75" customHeight="1" x14ac:dyDescent="0.25">
      <c r="A91" s="243"/>
      <c r="B91" s="243"/>
      <c r="C91" s="352"/>
      <c r="D91" s="352"/>
      <c r="E91" s="244"/>
      <c r="F91" s="245"/>
      <c r="G91" s="353"/>
      <c r="H91" s="353"/>
      <c r="I91" s="354"/>
      <c r="J91" s="354"/>
      <c r="K91" s="244"/>
      <c r="L91" s="244"/>
      <c r="M91" s="355"/>
      <c r="N91" s="355"/>
    </row>
    <row r="92" spans="1:14" ht="12.75" customHeight="1" x14ac:dyDescent="0.25">
      <c r="E92" s="203"/>
      <c r="F92" s="202"/>
      <c r="G92" s="204"/>
      <c r="H92" s="204"/>
      <c r="I92" s="204"/>
      <c r="J92" s="204"/>
      <c r="K92" s="204"/>
      <c r="L92" s="204"/>
    </row>
    <row r="93" spans="1:14" ht="12.75" customHeight="1" x14ac:dyDescent="0.25">
      <c r="E93" s="203"/>
      <c r="F93" s="202"/>
      <c r="G93" s="204"/>
      <c r="H93" s="204"/>
      <c r="I93" s="204"/>
      <c r="J93" s="204"/>
      <c r="K93" s="204"/>
      <c r="L93" s="204"/>
    </row>
    <row r="94" spans="1:14" ht="12.75" customHeight="1" x14ac:dyDescent="0.25">
      <c r="E94" s="203"/>
      <c r="F94" s="202"/>
      <c r="G94" s="204"/>
      <c r="H94" s="204"/>
      <c r="I94" s="204"/>
      <c r="J94" s="204"/>
      <c r="K94" s="204"/>
      <c r="L94" s="204"/>
    </row>
    <row r="95" spans="1:14" ht="12.75" customHeight="1" x14ac:dyDescent="0.25">
      <c r="E95" s="203"/>
      <c r="F95" s="202"/>
      <c r="G95" s="204"/>
      <c r="H95" s="204"/>
      <c r="I95" s="204"/>
      <c r="J95" s="204"/>
      <c r="K95" s="204"/>
      <c r="L95" s="204"/>
    </row>
    <row r="96" spans="1:14" ht="12.75" customHeight="1" x14ac:dyDescent="0.25">
      <c r="E96" s="203"/>
      <c r="F96" s="202"/>
      <c r="G96" s="204"/>
      <c r="H96" s="204"/>
      <c r="I96" s="204"/>
      <c r="J96" s="204"/>
      <c r="K96" s="204"/>
      <c r="L96" s="204"/>
    </row>
    <row r="97" spans="5:12" ht="12.75" customHeight="1" x14ac:dyDescent="0.25">
      <c r="E97" s="203"/>
      <c r="F97" s="202"/>
      <c r="G97" s="204"/>
      <c r="H97" s="204"/>
      <c r="I97" s="204"/>
      <c r="J97" s="204"/>
      <c r="K97" s="204"/>
      <c r="L97" s="204"/>
    </row>
    <row r="98" spans="5:12" ht="12.75" customHeight="1" x14ac:dyDescent="0.25">
      <c r="E98" s="203"/>
      <c r="F98" s="202"/>
      <c r="G98" s="204"/>
      <c r="H98" s="204"/>
      <c r="I98" s="204"/>
      <c r="J98" s="204"/>
      <c r="K98" s="204"/>
      <c r="L98" s="204"/>
    </row>
    <row r="99" spans="5:12" ht="12.75" customHeight="1" x14ac:dyDescent="0.25">
      <c r="E99" s="203"/>
      <c r="F99" s="202"/>
      <c r="G99" s="204"/>
      <c r="H99" s="204"/>
      <c r="I99" s="204"/>
      <c r="J99" s="204"/>
      <c r="K99" s="204"/>
      <c r="L99" s="204"/>
    </row>
    <row r="100" spans="5:12" ht="12.75" customHeight="1" x14ac:dyDescent="0.25">
      <c r="E100" s="203"/>
      <c r="F100" s="202"/>
      <c r="G100" s="204"/>
      <c r="H100" s="204"/>
      <c r="I100" s="204"/>
      <c r="J100" s="204"/>
      <c r="K100" s="204"/>
      <c r="L100" s="204"/>
    </row>
    <row r="101" spans="5:12" ht="12.75" customHeight="1" x14ac:dyDescent="0.25">
      <c r="E101" s="203"/>
      <c r="F101" s="202"/>
      <c r="G101" s="204"/>
      <c r="H101" s="204"/>
      <c r="I101" s="204"/>
      <c r="J101" s="204"/>
      <c r="K101" s="204"/>
      <c r="L101" s="204"/>
    </row>
    <row r="102" spans="5:12" ht="12.75" customHeight="1" x14ac:dyDescent="0.25">
      <c r="E102" s="203"/>
      <c r="F102" s="202"/>
      <c r="G102" s="204"/>
      <c r="H102" s="204"/>
      <c r="I102" s="204"/>
      <c r="J102" s="204"/>
      <c r="K102" s="204"/>
      <c r="L102" s="204"/>
    </row>
    <row r="103" spans="5:12" ht="12.75" customHeight="1" x14ac:dyDescent="0.25">
      <c r="E103" s="203"/>
      <c r="F103" s="202"/>
      <c r="G103" s="204"/>
      <c r="H103" s="204"/>
      <c r="I103" s="204"/>
      <c r="J103" s="204"/>
      <c r="K103" s="204"/>
      <c r="L103" s="204"/>
    </row>
    <row r="104" spans="5:12" ht="12.75" customHeight="1" x14ac:dyDescent="0.25">
      <c r="E104" s="203"/>
      <c r="F104" s="202"/>
      <c r="G104" s="204"/>
      <c r="H104" s="204"/>
      <c r="I104" s="204"/>
      <c r="J104" s="204"/>
      <c r="K104" s="204"/>
      <c r="L104" s="204"/>
    </row>
    <row r="105" spans="5:12" ht="12.75" customHeight="1" x14ac:dyDescent="0.25">
      <c r="E105" s="203"/>
      <c r="F105" s="202"/>
      <c r="G105" s="204"/>
      <c r="H105" s="204"/>
      <c r="I105" s="204"/>
      <c r="J105" s="204"/>
      <c r="K105" s="204"/>
      <c r="L105" s="204"/>
    </row>
    <row r="106" spans="5:12" ht="12.75" customHeight="1" x14ac:dyDescent="0.25">
      <c r="E106" s="203"/>
      <c r="F106" s="202"/>
      <c r="G106" s="204"/>
      <c r="H106" s="204"/>
      <c r="I106" s="204"/>
      <c r="J106" s="204"/>
      <c r="K106" s="204"/>
      <c r="L106" s="204"/>
    </row>
    <row r="107" spans="5:12" ht="12.75" customHeight="1" x14ac:dyDescent="0.25">
      <c r="E107" s="203"/>
      <c r="F107" s="202"/>
      <c r="G107" s="204"/>
      <c r="H107" s="204"/>
      <c r="I107" s="204"/>
      <c r="J107" s="204"/>
      <c r="K107" s="204"/>
      <c r="L107" s="204"/>
    </row>
    <row r="108" spans="5:12" ht="12.75" customHeight="1" x14ac:dyDescent="0.25">
      <c r="E108" s="203"/>
      <c r="F108" s="202"/>
      <c r="G108" s="204"/>
      <c r="H108" s="204"/>
      <c r="I108" s="204"/>
      <c r="J108" s="204"/>
      <c r="K108" s="204"/>
      <c r="L108" s="204"/>
    </row>
    <row r="109" spans="5:12" ht="12.75" customHeight="1" x14ac:dyDescent="0.25">
      <c r="E109" s="203"/>
      <c r="F109" s="202"/>
      <c r="G109" s="204"/>
      <c r="H109" s="204"/>
      <c r="I109" s="204"/>
      <c r="J109" s="204"/>
      <c r="K109" s="204"/>
      <c r="L109" s="204"/>
    </row>
    <row r="110" spans="5:12" ht="12.75" customHeight="1" x14ac:dyDescent="0.25">
      <c r="E110" s="203"/>
      <c r="F110" s="202"/>
      <c r="G110" s="204"/>
      <c r="H110" s="204"/>
      <c r="I110" s="204"/>
      <c r="J110" s="204"/>
      <c r="K110" s="204"/>
      <c r="L110" s="204"/>
    </row>
    <row r="111" spans="5:12" ht="12.75" customHeight="1" x14ac:dyDescent="0.25">
      <c r="E111" s="203"/>
      <c r="F111" s="202"/>
      <c r="G111" s="204"/>
      <c r="H111" s="204"/>
      <c r="I111" s="204"/>
      <c r="J111" s="204"/>
      <c r="K111" s="204"/>
      <c r="L111" s="204"/>
    </row>
    <row r="112" spans="5:12" ht="12.75" customHeight="1" x14ac:dyDescent="0.25">
      <c r="E112" s="203"/>
      <c r="F112" s="202"/>
      <c r="G112" s="204"/>
      <c r="H112" s="204"/>
      <c r="I112" s="204"/>
      <c r="J112" s="204"/>
      <c r="K112" s="204"/>
      <c r="L112" s="204"/>
    </row>
    <row r="113" spans="5:12" ht="12.75" customHeight="1" x14ac:dyDescent="0.25">
      <c r="E113" s="203"/>
      <c r="F113" s="202"/>
      <c r="G113" s="204"/>
      <c r="H113" s="204"/>
      <c r="I113" s="204"/>
      <c r="J113" s="204"/>
      <c r="K113" s="204"/>
      <c r="L113" s="204"/>
    </row>
    <row r="114" spans="5:12" ht="12.75" customHeight="1" x14ac:dyDescent="0.25">
      <c r="E114" s="203"/>
      <c r="F114" s="202"/>
      <c r="G114" s="204"/>
      <c r="H114" s="204"/>
      <c r="I114" s="204"/>
      <c r="J114" s="204"/>
      <c r="K114" s="204"/>
      <c r="L114" s="204"/>
    </row>
    <row r="115" spans="5:12" ht="12.75" customHeight="1" x14ac:dyDescent="0.25">
      <c r="E115" s="203"/>
      <c r="F115" s="202"/>
      <c r="G115" s="204"/>
      <c r="H115" s="204"/>
      <c r="I115" s="204"/>
      <c r="J115" s="204"/>
      <c r="K115" s="204"/>
      <c r="L115" s="204"/>
    </row>
    <row r="116" spans="5:12" ht="12.75" customHeight="1" x14ac:dyDescent="0.25">
      <c r="E116" s="203"/>
      <c r="F116" s="202"/>
      <c r="G116" s="204"/>
      <c r="H116" s="204"/>
      <c r="I116" s="204"/>
      <c r="J116" s="204"/>
      <c r="K116" s="204"/>
      <c r="L116" s="204"/>
    </row>
    <row r="117" spans="5:12" ht="12.75" customHeight="1" x14ac:dyDescent="0.25">
      <c r="E117" s="203"/>
      <c r="F117" s="202"/>
      <c r="G117" s="204"/>
      <c r="H117" s="204"/>
      <c r="I117" s="204"/>
      <c r="J117" s="204"/>
      <c r="K117" s="204"/>
      <c r="L117" s="204"/>
    </row>
    <row r="118" spans="5:12" ht="12.75" customHeight="1" x14ac:dyDescent="0.25">
      <c r="E118" s="203"/>
      <c r="F118" s="202"/>
      <c r="G118" s="204"/>
      <c r="H118" s="204"/>
      <c r="I118" s="204"/>
      <c r="J118" s="204"/>
      <c r="K118" s="204"/>
      <c r="L118" s="204"/>
    </row>
    <row r="119" spans="5:12" ht="12.75" customHeight="1" x14ac:dyDescent="0.25">
      <c r="E119" s="203"/>
      <c r="F119" s="202"/>
      <c r="G119" s="204"/>
      <c r="H119" s="204"/>
      <c r="I119" s="204"/>
      <c r="J119" s="204"/>
      <c r="K119" s="204"/>
      <c r="L119" s="204"/>
    </row>
    <row r="120" spans="5:12" ht="12.75" customHeight="1" x14ac:dyDescent="0.25">
      <c r="E120" s="203"/>
      <c r="F120" s="202"/>
      <c r="G120" s="204"/>
      <c r="H120" s="204"/>
      <c r="I120" s="204"/>
      <c r="J120" s="204"/>
      <c r="K120" s="204"/>
      <c r="L120" s="204"/>
    </row>
    <row r="121" spans="5:12" ht="12.75" customHeight="1" x14ac:dyDescent="0.25">
      <c r="E121" s="203"/>
      <c r="F121" s="202"/>
      <c r="G121" s="204"/>
      <c r="H121" s="204"/>
      <c r="I121" s="204"/>
      <c r="J121" s="204"/>
      <c r="K121" s="204"/>
      <c r="L121" s="204"/>
    </row>
    <row r="122" spans="5:12" ht="12.75" customHeight="1" x14ac:dyDescent="0.25">
      <c r="E122" s="203"/>
      <c r="F122" s="202"/>
      <c r="G122" s="204"/>
      <c r="H122" s="204"/>
      <c r="I122" s="204"/>
      <c r="J122" s="204"/>
      <c r="K122" s="204"/>
      <c r="L122" s="204"/>
    </row>
    <row r="123" spans="5:12" ht="12.75" customHeight="1" x14ac:dyDescent="0.25">
      <c r="E123" s="203"/>
      <c r="F123" s="202"/>
      <c r="G123" s="204"/>
      <c r="H123" s="204"/>
      <c r="I123" s="204"/>
      <c r="J123" s="204"/>
      <c r="K123" s="204"/>
      <c r="L123" s="204"/>
    </row>
    <row r="124" spans="5:12" ht="12.75" customHeight="1" x14ac:dyDescent="0.25">
      <c r="E124" s="203"/>
      <c r="F124" s="202"/>
      <c r="G124" s="204"/>
      <c r="H124" s="204"/>
      <c r="I124" s="204"/>
      <c r="J124" s="204"/>
      <c r="K124" s="204"/>
      <c r="L124" s="204"/>
    </row>
    <row r="125" spans="5:12" ht="12.75" customHeight="1" x14ac:dyDescent="0.25">
      <c r="E125" s="203"/>
      <c r="F125" s="202"/>
      <c r="G125" s="204"/>
      <c r="H125" s="204"/>
      <c r="I125" s="204"/>
      <c r="J125" s="204"/>
      <c r="K125" s="204"/>
      <c r="L125" s="204"/>
    </row>
    <row r="126" spans="5:12" ht="12.75" customHeight="1" x14ac:dyDescent="0.25">
      <c r="E126" s="203"/>
      <c r="F126" s="202"/>
      <c r="G126" s="204"/>
      <c r="H126" s="204"/>
      <c r="I126" s="204"/>
      <c r="J126" s="204"/>
      <c r="K126" s="204"/>
      <c r="L126" s="204"/>
    </row>
    <row r="127" spans="5:12" ht="12.75" customHeight="1" x14ac:dyDescent="0.25">
      <c r="E127" s="203"/>
      <c r="F127" s="202"/>
      <c r="G127" s="204"/>
      <c r="H127" s="204"/>
      <c r="I127" s="204"/>
      <c r="J127" s="204"/>
      <c r="K127" s="204"/>
      <c r="L127" s="204"/>
    </row>
    <row r="128" spans="5:12" ht="12.75" customHeight="1" x14ac:dyDescent="0.25">
      <c r="E128" s="203"/>
      <c r="F128" s="202"/>
      <c r="G128" s="204"/>
      <c r="H128" s="204"/>
      <c r="I128" s="204"/>
      <c r="J128" s="204"/>
      <c r="K128" s="204"/>
      <c r="L128" s="204"/>
    </row>
    <row r="129" spans="5:12" ht="12.75" customHeight="1" x14ac:dyDescent="0.25">
      <c r="E129" s="203"/>
      <c r="F129" s="202"/>
      <c r="G129" s="204"/>
      <c r="H129" s="204"/>
      <c r="I129" s="204"/>
      <c r="J129" s="204"/>
      <c r="K129" s="204"/>
      <c r="L129" s="204"/>
    </row>
    <row r="130" spans="5:12" ht="12.75" customHeight="1" x14ac:dyDescent="0.25">
      <c r="E130" s="203"/>
      <c r="F130" s="202"/>
      <c r="G130" s="204"/>
      <c r="H130" s="204"/>
      <c r="I130" s="204"/>
      <c r="J130" s="204"/>
      <c r="K130" s="204"/>
      <c r="L130" s="204"/>
    </row>
    <row r="131" spans="5:12" ht="12.75" customHeight="1" x14ac:dyDescent="0.25">
      <c r="E131" s="203"/>
      <c r="F131" s="202"/>
      <c r="G131" s="204"/>
      <c r="H131" s="204"/>
      <c r="I131" s="204"/>
      <c r="J131" s="204"/>
      <c r="K131" s="204"/>
      <c r="L131" s="204"/>
    </row>
    <row r="132" spans="5:12" ht="12.75" customHeight="1" x14ac:dyDescent="0.25">
      <c r="E132" s="203"/>
      <c r="F132" s="202"/>
      <c r="G132" s="204"/>
      <c r="H132" s="204"/>
      <c r="I132" s="204"/>
      <c r="J132" s="204"/>
      <c r="K132" s="204"/>
      <c r="L132" s="204"/>
    </row>
    <row r="133" spans="5:12" ht="12.75" customHeight="1" x14ac:dyDescent="0.25">
      <c r="E133" s="203"/>
      <c r="F133" s="202"/>
      <c r="G133" s="204"/>
      <c r="H133" s="204"/>
      <c r="I133" s="204"/>
      <c r="J133" s="204"/>
      <c r="K133" s="204"/>
      <c r="L133" s="204"/>
    </row>
    <row r="134" spans="5:12" ht="12.75" customHeight="1" x14ac:dyDescent="0.25">
      <c r="E134" s="203"/>
      <c r="F134" s="202"/>
      <c r="G134" s="204"/>
      <c r="H134" s="204"/>
      <c r="I134" s="204"/>
      <c r="J134" s="204"/>
      <c r="K134" s="204"/>
      <c r="L134" s="204"/>
    </row>
    <row r="135" spans="5:12" ht="12.75" customHeight="1" x14ac:dyDescent="0.25">
      <c r="E135" s="203"/>
      <c r="F135" s="202"/>
      <c r="G135" s="204"/>
      <c r="H135" s="204"/>
      <c r="I135" s="204"/>
      <c r="J135" s="204"/>
      <c r="K135" s="204"/>
      <c r="L135" s="204"/>
    </row>
    <row r="136" spans="5:12" ht="12.75" customHeight="1" x14ac:dyDescent="0.25">
      <c r="E136" s="203"/>
      <c r="F136" s="202"/>
      <c r="G136" s="204"/>
      <c r="H136" s="204"/>
      <c r="I136" s="204"/>
      <c r="J136" s="204"/>
      <c r="K136" s="204"/>
      <c r="L136" s="204"/>
    </row>
    <row r="137" spans="5:12" ht="12.75" customHeight="1" x14ac:dyDescent="0.25">
      <c r="E137" s="203"/>
      <c r="F137" s="202"/>
      <c r="G137" s="204"/>
      <c r="H137" s="204"/>
      <c r="I137" s="204"/>
      <c r="J137" s="204"/>
      <c r="K137" s="204"/>
      <c r="L137" s="204"/>
    </row>
    <row r="138" spans="5:12" ht="12.75" customHeight="1" x14ac:dyDescent="0.25">
      <c r="E138" s="203"/>
      <c r="F138" s="202"/>
      <c r="G138" s="204"/>
      <c r="H138" s="204"/>
      <c r="I138" s="204"/>
      <c r="J138" s="204"/>
      <c r="K138" s="204"/>
      <c r="L138" s="204"/>
    </row>
    <row r="139" spans="5:12" ht="12.75" customHeight="1" x14ac:dyDescent="0.25">
      <c r="E139" s="203"/>
      <c r="F139" s="202"/>
      <c r="G139" s="204"/>
      <c r="H139" s="204"/>
      <c r="I139" s="204"/>
      <c r="J139" s="204"/>
      <c r="K139" s="204"/>
      <c r="L139" s="204"/>
    </row>
    <row r="140" spans="5:12" ht="12.75" customHeight="1" x14ac:dyDescent="0.25">
      <c r="E140" s="203"/>
      <c r="F140" s="202"/>
      <c r="G140" s="204"/>
      <c r="H140" s="204"/>
      <c r="I140" s="204"/>
      <c r="J140" s="204"/>
      <c r="K140" s="204"/>
      <c r="L140" s="204"/>
    </row>
    <row r="141" spans="5:12" ht="12.75" customHeight="1" x14ac:dyDescent="0.25">
      <c r="E141" s="203"/>
      <c r="F141" s="202"/>
      <c r="G141" s="204"/>
      <c r="H141" s="204"/>
      <c r="I141" s="204"/>
      <c r="J141" s="204"/>
      <c r="K141" s="204"/>
      <c r="L141" s="204"/>
    </row>
    <row r="142" spans="5:12" ht="12.75" customHeight="1" x14ac:dyDescent="0.25">
      <c r="E142" s="203"/>
      <c r="F142" s="202"/>
      <c r="G142" s="204"/>
      <c r="H142" s="204"/>
      <c r="I142" s="204"/>
      <c r="J142" s="204"/>
      <c r="K142" s="204"/>
      <c r="L142" s="204"/>
    </row>
    <row r="143" spans="5:12" ht="12.75" customHeight="1" x14ac:dyDescent="0.25">
      <c r="E143" s="203"/>
      <c r="F143" s="202"/>
      <c r="G143" s="204"/>
      <c r="H143" s="204"/>
      <c r="I143" s="204"/>
      <c r="J143" s="204"/>
      <c r="K143" s="204"/>
      <c r="L143" s="204"/>
    </row>
    <row r="144" spans="5:12" ht="12.75" customHeight="1" x14ac:dyDescent="0.25">
      <c r="E144" s="203"/>
      <c r="F144" s="202"/>
      <c r="G144" s="204"/>
      <c r="H144" s="204"/>
      <c r="I144" s="204"/>
      <c r="J144" s="204"/>
      <c r="K144" s="204"/>
      <c r="L144" s="204"/>
    </row>
    <row r="145" spans="5:12" ht="12.75" customHeight="1" x14ac:dyDescent="0.25">
      <c r="E145" s="203"/>
      <c r="F145" s="202"/>
      <c r="G145" s="204"/>
      <c r="H145" s="204"/>
      <c r="I145" s="204"/>
      <c r="J145" s="204"/>
      <c r="K145" s="204"/>
      <c r="L145" s="204"/>
    </row>
    <row r="146" spans="5:12" ht="12.75" customHeight="1" x14ac:dyDescent="0.25">
      <c r="E146" s="203"/>
      <c r="F146" s="202"/>
      <c r="G146" s="204"/>
      <c r="H146" s="204"/>
      <c r="I146" s="204"/>
      <c r="J146" s="204"/>
      <c r="K146" s="204"/>
      <c r="L146" s="204"/>
    </row>
    <row r="147" spans="5:12" ht="12.75" customHeight="1" x14ac:dyDescent="0.25">
      <c r="E147" s="203"/>
      <c r="F147" s="202"/>
      <c r="G147" s="204"/>
      <c r="H147" s="204"/>
      <c r="I147" s="204"/>
      <c r="J147" s="204"/>
      <c r="K147" s="204"/>
      <c r="L147" s="204"/>
    </row>
    <row r="148" spans="5:12" ht="12.75" customHeight="1" x14ac:dyDescent="0.25">
      <c r="E148" s="203"/>
      <c r="F148" s="202"/>
      <c r="G148" s="204"/>
      <c r="H148" s="204"/>
      <c r="I148" s="204"/>
      <c r="J148" s="204"/>
      <c r="K148" s="204"/>
      <c r="L148" s="204"/>
    </row>
    <row r="149" spans="5:12" ht="12.75" customHeight="1" x14ac:dyDescent="0.25">
      <c r="E149" s="203"/>
      <c r="F149" s="202"/>
      <c r="G149" s="204"/>
      <c r="H149" s="204"/>
      <c r="I149" s="204"/>
      <c r="J149" s="204"/>
      <c r="K149" s="204"/>
      <c r="L149" s="204"/>
    </row>
    <row r="150" spans="5:12" ht="12.75" customHeight="1" x14ac:dyDescent="0.25">
      <c r="E150" s="203"/>
      <c r="F150" s="202"/>
      <c r="G150" s="204"/>
      <c r="H150" s="204"/>
      <c r="I150" s="204"/>
      <c r="J150" s="204"/>
      <c r="K150" s="204"/>
      <c r="L150" s="204"/>
    </row>
    <row r="151" spans="5:12" ht="12.75" customHeight="1" x14ac:dyDescent="0.25">
      <c r="E151" s="203"/>
      <c r="F151" s="202"/>
      <c r="G151" s="204"/>
      <c r="H151" s="204"/>
      <c r="I151" s="204"/>
      <c r="J151" s="204"/>
      <c r="K151" s="204"/>
      <c r="L151" s="204"/>
    </row>
    <row r="152" spans="5:12" ht="12.75" customHeight="1" x14ac:dyDescent="0.25">
      <c r="E152" s="203"/>
      <c r="F152" s="202"/>
      <c r="G152" s="204"/>
      <c r="H152" s="204"/>
      <c r="I152" s="204"/>
      <c r="J152" s="204"/>
      <c r="K152" s="204"/>
      <c r="L152" s="204"/>
    </row>
    <row r="153" spans="5:12" ht="12.75" customHeight="1" x14ac:dyDescent="0.25">
      <c r="E153" s="203"/>
      <c r="F153" s="202"/>
      <c r="G153" s="204"/>
      <c r="H153" s="204"/>
      <c r="I153" s="204"/>
      <c r="J153" s="204"/>
      <c r="K153" s="204"/>
      <c r="L153" s="204"/>
    </row>
    <row r="154" spans="5:12" ht="12.75" customHeight="1" x14ac:dyDescent="0.25">
      <c r="E154" s="203"/>
      <c r="F154" s="202"/>
      <c r="G154" s="204"/>
      <c r="H154" s="204"/>
      <c r="I154" s="204"/>
      <c r="J154" s="204"/>
      <c r="K154" s="204"/>
      <c r="L154" s="204"/>
    </row>
    <row r="155" spans="5:12" ht="12.75" customHeight="1" x14ac:dyDescent="0.25">
      <c r="E155" s="203"/>
      <c r="F155" s="202"/>
      <c r="G155" s="204"/>
      <c r="H155" s="204"/>
      <c r="I155" s="204"/>
      <c r="J155" s="204"/>
      <c r="K155" s="204"/>
      <c r="L155" s="204"/>
    </row>
    <row r="156" spans="5:12" ht="12.75" customHeight="1" x14ac:dyDescent="0.25">
      <c r="E156" s="203"/>
      <c r="F156" s="202"/>
      <c r="G156" s="204"/>
      <c r="H156" s="204"/>
      <c r="I156" s="204"/>
      <c r="J156" s="204"/>
      <c r="K156" s="204"/>
      <c r="L156" s="204"/>
    </row>
    <row r="157" spans="5:12" ht="12.75" customHeight="1" x14ac:dyDescent="0.25">
      <c r="E157" s="203"/>
      <c r="F157" s="202"/>
      <c r="G157" s="204"/>
      <c r="H157" s="204"/>
      <c r="I157" s="204"/>
      <c r="J157" s="204"/>
      <c r="K157" s="204"/>
      <c r="L157" s="204"/>
    </row>
    <row r="158" spans="5:12" ht="12.75" customHeight="1" x14ac:dyDescent="0.25">
      <c r="E158" s="203"/>
      <c r="F158" s="202"/>
      <c r="G158" s="204"/>
      <c r="H158" s="204"/>
      <c r="I158" s="204"/>
      <c r="J158" s="204"/>
      <c r="K158" s="204"/>
      <c r="L158" s="204"/>
    </row>
    <row r="159" spans="5:12" ht="12.75" customHeight="1" x14ac:dyDescent="0.25">
      <c r="E159" s="203"/>
      <c r="F159" s="202"/>
      <c r="G159" s="204"/>
      <c r="H159" s="204"/>
      <c r="I159" s="204"/>
      <c r="J159" s="204"/>
      <c r="K159" s="204"/>
      <c r="L159" s="204"/>
    </row>
    <row r="160" spans="5:12" ht="12.75" customHeight="1" x14ac:dyDescent="0.25">
      <c r="E160" s="203"/>
      <c r="F160" s="202"/>
      <c r="G160" s="204"/>
      <c r="H160" s="204"/>
      <c r="I160" s="204"/>
      <c r="J160" s="204"/>
      <c r="K160" s="204"/>
      <c r="L160" s="204"/>
    </row>
    <row r="161" spans="5:12" ht="12.75" customHeight="1" x14ac:dyDescent="0.25">
      <c r="E161" s="203"/>
      <c r="F161" s="202"/>
      <c r="G161" s="204"/>
      <c r="H161" s="204"/>
      <c r="I161" s="204"/>
      <c r="J161" s="204"/>
      <c r="K161" s="204"/>
      <c r="L161" s="204"/>
    </row>
    <row r="162" spans="5:12" ht="12.75" customHeight="1" x14ac:dyDescent="0.25">
      <c r="E162" s="203"/>
      <c r="F162" s="202"/>
      <c r="G162" s="204"/>
      <c r="H162" s="204"/>
      <c r="I162" s="204"/>
      <c r="J162" s="204"/>
      <c r="K162" s="204"/>
      <c r="L162" s="204"/>
    </row>
    <row r="163" spans="5:12" ht="12.75" customHeight="1" x14ac:dyDescent="0.25">
      <c r="E163" s="203"/>
      <c r="F163" s="202"/>
      <c r="G163" s="204"/>
      <c r="H163" s="204"/>
      <c r="I163" s="204"/>
      <c r="J163" s="204"/>
      <c r="K163" s="204"/>
      <c r="L163" s="204"/>
    </row>
    <row r="164" spans="5:12" ht="12.75" customHeight="1" x14ac:dyDescent="0.25">
      <c r="E164" s="203"/>
      <c r="F164" s="202"/>
      <c r="G164" s="204"/>
      <c r="H164" s="204"/>
      <c r="I164" s="204"/>
      <c r="J164" s="204"/>
      <c r="K164" s="204"/>
      <c r="L164" s="204"/>
    </row>
    <row r="165" spans="5:12" ht="12.75" customHeight="1" x14ac:dyDescent="0.25">
      <c r="E165" s="203"/>
      <c r="F165" s="202"/>
      <c r="G165" s="204"/>
      <c r="H165" s="204"/>
      <c r="I165" s="204"/>
      <c r="J165" s="204"/>
      <c r="K165" s="204"/>
      <c r="L165" s="204"/>
    </row>
    <row r="166" spans="5:12" ht="12.75" customHeight="1" x14ac:dyDescent="0.25">
      <c r="E166" s="203"/>
      <c r="F166" s="202"/>
      <c r="G166" s="204"/>
      <c r="H166" s="204"/>
      <c r="I166" s="204"/>
      <c r="J166" s="204"/>
      <c r="K166" s="204"/>
      <c r="L166" s="204"/>
    </row>
    <row r="167" spans="5:12" ht="12.75" customHeight="1" x14ac:dyDescent="0.25">
      <c r="E167" s="203"/>
      <c r="F167" s="202"/>
      <c r="G167" s="204"/>
      <c r="H167" s="204"/>
      <c r="I167" s="204"/>
      <c r="J167" s="204"/>
      <c r="K167" s="204"/>
      <c r="L167" s="204"/>
    </row>
    <row r="168" spans="5:12" ht="12.75" customHeight="1" x14ac:dyDescent="0.25">
      <c r="E168" s="203"/>
      <c r="F168" s="202"/>
      <c r="G168" s="204"/>
      <c r="H168" s="204"/>
      <c r="I168" s="204"/>
      <c r="J168" s="204"/>
      <c r="K168" s="204"/>
      <c r="L168" s="204"/>
    </row>
    <row r="169" spans="5:12" ht="12.75" customHeight="1" x14ac:dyDescent="0.25">
      <c r="E169" s="203"/>
      <c r="F169" s="202"/>
      <c r="G169" s="204"/>
      <c r="H169" s="204"/>
      <c r="I169" s="204"/>
      <c r="J169" s="204"/>
      <c r="K169" s="204"/>
      <c r="L169" s="204"/>
    </row>
    <row r="170" spans="5:12" ht="12.75" customHeight="1" x14ac:dyDescent="0.25">
      <c r="E170" s="203"/>
      <c r="F170" s="202"/>
      <c r="G170" s="204"/>
      <c r="H170" s="204"/>
      <c r="I170" s="204"/>
      <c r="J170" s="204"/>
      <c r="K170" s="204"/>
      <c r="L170" s="204"/>
    </row>
    <row r="171" spans="5:12" ht="12.75" customHeight="1" x14ac:dyDescent="0.25">
      <c r="E171" s="203"/>
      <c r="F171" s="202"/>
      <c r="G171" s="204"/>
      <c r="H171" s="204"/>
      <c r="I171" s="204"/>
      <c r="J171" s="204"/>
      <c r="K171" s="204"/>
      <c r="L171" s="204"/>
    </row>
    <row r="172" spans="5:12" ht="12.75" customHeight="1" x14ac:dyDescent="0.25">
      <c r="E172" s="203"/>
      <c r="F172" s="202"/>
      <c r="G172" s="204"/>
      <c r="H172" s="204"/>
      <c r="I172" s="204"/>
      <c r="J172" s="204"/>
      <c r="K172" s="204"/>
      <c r="L172" s="204"/>
    </row>
    <row r="173" spans="5:12" ht="12.75" customHeight="1" x14ac:dyDescent="0.25">
      <c r="E173" s="203"/>
      <c r="F173" s="202"/>
      <c r="G173" s="204"/>
      <c r="H173" s="204"/>
      <c r="I173" s="204"/>
      <c r="J173" s="204"/>
      <c r="K173" s="204"/>
      <c r="L173" s="204"/>
    </row>
    <row r="174" spans="5:12" ht="12.75" customHeight="1" x14ac:dyDescent="0.25">
      <c r="E174" s="203"/>
      <c r="F174" s="202"/>
      <c r="G174" s="204"/>
      <c r="H174" s="204"/>
      <c r="I174" s="204"/>
      <c r="J174" s="204"/>
      <c r="K174" s="204"/>
      <c r="L174" s="204"/>
    </row>
    <row r="175" spans="5:12" ht="12.75" customHeight="1" x14ac:dyDescent="0.25">
      <c r="E175" s="203"/>
      <c r="F175" s="202"/>
      <c r="G175" s="204"/>
      <c r="H175" s="204"/>
      <c r="I175" s="204"/>
      <c r="J175" s="204"/>
      <c r="K175" s="204"/>
      <c r="L175" s="204"/>
    </row>
    <row r="176" spans="5:12" ht="12.75" customHeight="1" x14ac:dyDescent="0.25">
      <c r="E176" s="203"/>
      <c r="F176" s="202"/>
      <c r="G176" s="204"/>
      <c r="H176" s="204"/>
      <c r="I176" s="204"/>
      <c r="J176" s="204"/>
      <c r="K176" s="204"/>
      <c r="L176" s="204"/>
    </row>
    <row r="177" spans="5:12" ht="12.75" customHeight="1" x14ac:dyDescent="0.25">
      <c r="E177" s="203"/>
      <c r="F177" s="202"/>
      <c r="G177" s="204"/>
      <c r="H177" s="204"/>
      <c r="I177" s="204"/>
      <c r="J177" s="204"/>
      <c r="K177" s="204"/>
      <c r="L177" s="204"/>
    </row>
    <row r="178" spans="5:12" x14ac:dyDescent="0.25">
      <c r="E178" s="203"/>
      <c r="F178" s="202"/>
      <c r="G178" s="204"/>
      <c r="H178" s="204"/>
      <c r="I178" s="204"/>
      <c r="J178" s="204"/>
      <c r="K178" s="204"/>
      <c r="L178" s="204"/>
    </row>
    <row r="179" spans="5:12" x14ac:dyDescent="0.25">
      <c r="E179" s="203"/>
      <c r="F179" s="202"/>
      <c r="G179" s="204"/>
      <c r="H179" s="204"/>
      <c r="I179" s="204"/>
      <c r="J179" s="204"/>
      <c r="K179" s="204"/>
      <c r="L179" s="204"/>
    </row>
  </sheetData>
  <mergeCells count="359">
    <mergeCell ref="M13:N13"/>
    <mergeCell ref="G9:H9"/>
    <mergeCell ref="N2:N6"/>
    <mergeCell ref="G2:H2"/>
    <mergeCell ref="I2:M2"/>
    <mergeCell ref="G3:H3"/>
    <mergeCell ref="A2:B2"/>
    <mergeCell ref="A3:B3"/>
    <mergeCell ref="A4:B4"/>
    <mergeCell ref="A5:B5"/>
    <mergeCell ref="A6:B6"/>
    <mergeCell ref="I3:M3"/>
    <mergeCell ref="G4:H4"/>
    <mergeCell ref="I4:M4"/>
    <mergeCell ref="G5:H5"/>
    <mergeCell ref="C10:D10"/>
    <mergeCell ref="C2:E2"/>
    <mergeCell ref="C3:E3"/>
    <mergeCell ref="C4:E4"/>
    <mergeCell ref="C6:E6"/>
    <mergeCell ref="C5:E5"/>
    <mergeCell ref="A8:A9"/>
    <mergeCell ref="F8:F9"/>
    <mergeCell ref="G8:J8"/>
    <mergeCell ref="I5:M5"/>
    <mergeCell ref="G6:H6"/>
    <mergeCell ref="I6:M6"/>
    <mergeCell ref="K8:L8"/>
    <mergeCell ref="E8:E9"/>
    <mergeCell ref="C8:D9"/>
    <mergeCell ref="B8:B9"/>
    <mergeCell ref="M12:N12"/>
    <mergeCell ref="G12:H12"/>
    <mergeCell ref="M8:N9"/>
    <mergeCell ref="M10:N10"/>
    <mergeCell ref="G10:H10"/>
    <mergeCell ref="I9:J9"/>
    <mergeCell ref="I10:J10"/>
    <mergeCell ref="C18:D18"/>
    <mergeCell ref="C19:D19"/>
    <mergeCell ref="I18:J18"/>
    <mergeCell ref="I19:J19"/>
    <mergeCell ref="I11:J11"/>
    <mergeCell ref="C16:D16"/>
    <mergeCell ref="C17:D17"/>
    <mergeCell ref="G11:H11"/>
    <mergeCell ref="C11:D11"/>
    <mergeCell ref="C12:D12"/>
    <mergeCell ref="I14:J14"/>
    <mergeCell ref="I15:J15"/>
    <mergeCell ref="I12:J12"/>
    <mergeCell ref="I16:J16"/>
    <mergeCell ref="I17:J17"/>
    <mergeCell ref="M11:N11"/>
    <mergeCell ref="I13:J13"/>
    <mergeCell ref="C20:D20"/>
    <mergeCell ref="C21:D21"/>
    <mergeCell ref="C22:D22"/>
    <mergeCell ref="C23:D23"/>
    <mergeCell ref="C13:D13"/>
    <mergeCell ref="G20:H20"/>
    <mergeCell ref="G21:H21"/>
    <mergeCell ref="G22:H22"/>
    <mergeCell ref="G23:H23"/>
    <mergeCell ref="C15:D15"/>
    <mergeCell ref="G13:H13"/>
    <mergeCell ref="C76:D76"/>
    <mergeCell ref="C26:D26"/>
    <mergeCell ref="C27:D27"/>
    <mergeCell ref="C28:D28"/>
    <mergeCell ref="C29:D29"/>
    <mergeCell ref="C30:D30"/>
    <mergeCell ref="C50:D50"/>
    <mergeCell ref="C51:D51"/>
    <mergeCell ref="C52:D52"/>
    <mergeCell ref="C53:D53"/>
    <mergeCell ref="C67:D67"/>
    <mergeCell ref="C68:D68"/>
    <mergeCell ref="C69:D69"/>
    <mergeCell ref="C70:D70"/>
    <mergeCell ref="C71:D71"/>
    <mergeCell ref="C72:D72"/>
    <mergeCell ref="C73:D73"/>
    <mergeCell ref="C74:D74"/>
    <mergeCell ref="C75:D75"/>
    <mergeCell ref="C57:D57"/>
    <mergeCell ref="C58:D58"/>
    <mergeCell ref="C60:D60"/>
    <mergeCell ref="C61:D61"/>
    <mergeCell ref="C62:D62"/>
    <mergeCell ref="C63:D63"/>
    <mergeCell ref="C64:D64"/>
    <mergeCell ref="C65:D65"/>
    <mergeCell ref="C66:D66"/>
    <mergeCell ref="C77:D77"/>
    <mergeCell ref="C78:D78"/>
    <mergeCell ref="C14:D14"/>
    <mergeCell ref="G14:H14"/>
    <mergeCell ref="G15:H15"/>
    <mergeCell ref="G24:H24"/>
    <mergeCell ref="G50:H50"/>
    <mergeCell ref="G54:H54"/>
    <mergeCell ref="G60:H60"/>
    <mergeCell ref="G66:H66"/>
    <mergeCell ref="G64:H64"/>
    <mergeCell ref="G65:H65"/>
    <mergeCell ref="G67:H67"/>
    <mergeCell ref="G68:H68"/>
    <mergeCell ref="G69:H69"/>
    <mergeCell ref="G70:H70"/>
    <mergeCell ref="G71:H71"/>
    <mergeCell ref="G72:H72"/>
    <mergeCell ref="G73:H73"/>
    <mergeCell ref="C56:D56"/>
    <mergeCell ref="I20:J20"/>
    <mergeCell ref="I21:J21"/>
    <mergeCell ref="I22:J22"/>
    <mergeCell ref="I23:J23"/>
    <mergeCell ref="I24:J24"/>
    <mergeCell ref="I26:J26"/>
    <mergeCell ref="I27:J27"/>
    <mergeCell ref="I28:J28"/>
    <mergeCell ref="I29:J29"/>
    <mergeCell ref="I50:J50"/>
    <mergeCell ref="I51:J51"/>
    <mergeCell ref="I52:J52"/>
    <mergeCell ref="I53:J53"/>
    <mergeCell ref="I54:J54"/>
    <mergeCell ref="C24:D24"/>
    <mergeCell ref="G26:H26"/>
    <mergeCell ref="G27:H27"/>
    <mergeCell ref="C25:D25"/>
    <mergeCell ref="G25:H25"/>
    <mergeCell ref="I25:J25"/>
    <mergeCell ref="C33:D33"/>
    <mergeCell ref="G33:H33"/>
    <mergeCell ref="I33:J33"/>
    <mergeCell ref="C36:D36"/>
    <mergeCell ref="G36:H36"/>
    <mergeCell ref="I36:J36"/>
    <mergeCell ref="C49:D49"/>
    <mergeCell ref="G49:H49"/>
    <mergeCell ref="I49:J49"/>
    <mergeCell ref="C46:D46"/>
    <mergeCell ref="G46:H46"/>
    <mergeCell ref="I46:J46"/>
    <mergeCell ref="I78:J78"/>
    <mergeCell ref="I64:J64"/>
    <mergeCell ref="I65:J65"/>
    <mergeCell ref="I66:J66"/>
    <mergeCell ref="I67:J67"/>
    <mergeCell ref="I68:J68"/>
    <mergeCell ref="I69:J69"/>
    <mergeCell ref="I70:J70"/>
    <mergeCell ref="I71:J71"/>
    <mergeCell ref="I72:J72"/>
    <mergeCell ref="I73:J73"/>
    <mergeCell ref="I74:J74"/>
    <mergeCell ref="I75:J75"/>
    <mergeCell ref="I76:J76"/>
    <mergeCell ref="I77:J77"/>
    <mergeCell ref="G76:H76"/>
    <mergeCell ref="G77:H77"/>
    <mergeCell ref="I55:J55"/>
    <mergeCell ref="I56:J56"/>
    <mergeCell ref="I57:J57"/>
    <mergeCell ref="I58:J58"/>
    <mergeCell ref="I60:J60"/>
    <mergeCell ref="I61:J61"/>
    <mergeCell ref="I62:J62"/>
    <mergeCell ref="I63:J63"/>
    <mergeCell ref="G74:H74"/>
    <mergeCell ref="G75:H75"/>
    <mergeCell ref="G78:H78"/>
    <mergeCell ref="M14:N14"/>
    <mergeCell ref="M15:N15"/>
    <mergeCell ref="M16:N16"/>
    <mergeCell ref="M17:N17"/>
    <mergeCell ref="M18:N18"/>
    <mergeCell ref="M19:N19"/>
    <mergeCell ref="M20:N20"/>
    <mergeCell ref="M21:N21"/>
    <mergeCell ref="M22:N22"/>
    <mergeCell ref="M23:N23"/>
    <mergeCell ref="M24:N24"/>
    <mergeCell ref="M26:N26"/>
    <mergeCell ref="M27:N27"/>
    <mergeCell ref="M28:N28"/>
    <mergeCell ref="M29:N29"/>
    <mergeCell ref="M30:N30"/>
    <mergeCell ref="M50:N50"/>
    <mergeCell ref="G16:H16"/>
    <mergeCell ref="G17:H17"/>
    <mergeCell ref="G18:H18"/>
    <mergeCell ref="G19:H19"/>
    <mergeCell ref="M74:N74"/>
    <mergeCell ref="M75:N75"/>
    <mergeCell ref="M78:N78"/>
    <mergeCell ref="M61:N61"/>
    <mergeCell ref="M62:N62"/>
    <mergeCell ref="M63:N63"/>
    <mergeCell ref="M64:N64"/>
    <mergeCell ref="M65:N65"/>
    <mergeCell ref="M66:N66"/>
    <mergeCell ref="M67:N67"/>
    <mergeCell ref="M68:N68"/>
    <mergeCell ref="M69:N69"/>
    <mergeCell ref="M73:N73"/>
    <mergeCell ref="M53:N53"/>
    <mergeCell ref="M54:N54"/>
    <mergeCell ref="M55:N55"/>
    <mergeCell ref="M56:N56"/>
    <mergeCell ref="M57:N57"/>
    <mergeCell ref="M58:N58"/>
    <mergeCell ref="M60:N60"/>
    <mergeCell ref="M76:N76"/>
    <mergeCell ref="M77:N77"/>
    <mergeCell ref="C59:D59"/>
    <mergeCell ref="G59:H59"/>
    <mergeCell ref="I59:J59"/>
    <mergeCell ref="M59:N59"/>
    <mergeCell ref="M70:N70"/>
    <mergeCell ref="M71:N71"/>
    <mergeCell ref="M72:N72"/>
    <mergeCell ref="G28:H28"/>
    <mergeCell ref="G29:H29"/>
    <mergeCell ref="G30:H30"/>
    <mergeCell ref="G51:H51"/>
    <mergeCell ref="G52:H52"/>
    <mergeCell ref="G53:H53"/>
    <mergeCell ref="G55:H55"/>
    <mergeCell ref="G56:H56"/>
    <mergeCell ref="G57:H57"/>
    <mergeCell ref="G58:H58"/>
    <mergeCell ref="G61:H61"/>
    <mergeCell ref="G62:H62"/>
    <mergeCell ref="G63:H63"/>
    <mergeCell ref="C54:D54"/>
    <mergeCell ref="C55:D55"/>
    <mergeCell ref="M51:N51"/>
    <mergeCell ref="M52:N52"/>
    <mergeCell ref="C79:D79"/>
    <mergeCell ref="G79:H79"/>
    <mergeCell ref="I79:J79"/>
    <mergeCell ref="M79:N79"/>
    <mergeCell ref="C80:D80"/>
    <mergeCell ref="G80:H80"/>
    <mergeCell ref="I80:J80"/>
    <mergeCell ref="M80:N80"/>
    <mergeCell ref="C81:D81"/>
    <mergeCell ref="G81:H81"/>
    <mergeCell ref="I81:J81"/>
    <mergeCell ref="M81:N81"/>
    <mergeCell ref="C82:D82"/>
    <mergeCell ref="G82:H82"/>
    <mergeCell ref="I82:J82"/>
    <mergeCell ref="M82:N82"/>
    <mergeCell ref="C83:D83"/>
    <mergeCell ref="G83:H83"/>
    <mergeCell ref="I83:J83"/>
    <mergeCell ref="M83:N83"/>
    <mergeCell ref="C84:D84"/>
    <mergeCell ref="G84:H84"/>
    <mergeCell ref="I84:J84"/>
    <mergeCell ref="M84:N84"/>
    <mergeCell ref="C85:D85"/>
    <mergeCell ref="G85:H85"/>
    <mergeCell ref="I85:J85"/>
    <mergeCell ref="M85:N85"/>
    <mergeCell ref="C86:D86"/>
    <mergeCell ref="G86:H86"/>
    <mergeCell ref="I86:J86"/>
    <mergeCell ref="M86:N86"/>
    <mergeCell ref="C87:D87"/>
    <mergeCell ref="G87:H87"/>
    <mergeCell ref="I87:J87"/>
    <mergeCell ref="M87:N87"/>
    <mergeCell ref="C91:D91"/>
    <mergeCell ref="G91:H91"/>
    <mergeCell ref="I91:J91"/>
    <mergeCell ref="M91:N91"/>
    <mergeCell ref="C88:D88"/>
    <mergeCell ref="G88:H88"/>
    <mergeCell ref="I88:J88"/>
    <mergeCell ref="M88:N88"/>
    <mergeCell ref="C89:D89"/>
    <mergeCell ref="G89:H89"/>
    <mergeCell ref="I89:J89"/>
    <mergeCell ref="M89:N89"/>
    <mergeCell ref="C90:D90"/>
    <mergeCell ref="G90:H90"/>
    <mergeCell ref="I90:J90"/>
    <mergeCell ref="M90:N90"/>
    <mergeCell ref="M25:N25"/>
    <mergeCell ref="C31:D31"/>
    <mergeCell ref="G31:H31"/>
    <mergeCell ref="I31:J31"/>
    <mergeCell ref="M31:N31"/>
    <mergeCell ref="C32:D32"/>
    <mergeCell ref="G32:H32"/>
    <mergeCell ref="I32:J32"/>
    <mergeCell ref="M32:N32"/>
    <mergeCell ref="I30:J30"/>
    <mergeCell ref="M33:N33"/>
    <mergeCell ref="C34:D34"/>
    <mergeCell ref="G34:H34"/>
    <mergeCell ref="I34:J34"/>
    <mergeCell ref="M34:N34"/>
    <mergeCell ref="C35:D35"/>
    <mergeCell ref="G35:H35"/>
    <mergeCell ref="I35:J35"/>
    <mergeCell ref="M35:N35"/>
    <mergeCell ref="M36:N36"/>
    <mergeCell ref="C37:D37"/>
    <mergeCell ref="G37:H37"/>
    <mergeCell ref="I37:J37"/>
    <mergeCell ref="M37:N37"/>
    <mergeCell ref="C41:D41"/>
    <mergeCell ref="G41:H41"/>
    <mergeCell ref="I41:J41"/>
    <mergeCell ref="M41:N41"/>
    <mergeCell ref="M49:N49"/>
    <mergeCell ref="C38:D38"/>
    <mergeCell ref="G38:H38"/>
    <mergeCell ref="I38:J38"/>
    <mergeCell ref="M38:N38"/>
    <mergeCell ref="C39:D39"/>
    <mergeCell ref="G39:H39"/>
    <mergeCell ref="I39:J39"/>
    <mergeCell ref="M39:N39"/>
    <mergeCell ref="C40:D40"/>
    <mergeCell ref="G40:H40"/>
    <mergeCell ref="I40:J40"/>
    <mergeCell ref="M40:N40"/>
    <mergeCell ref="C48:D48"/>
    <mergeCell ref="G48:H48"/>
    <mergeCell ref="I48:J48"/>
    <mergeCell ref="M48:N48"/>
    <mergeCell ref="C42:D42"/>
    <mergeCell ref="G42:H42"/>
    <mergeCell ref="I42:J42"/>
    <mergeCell ref="M42:N42"/>
    <mergeCell ref="C43:D43"/>
    <mergeCell ref="G43:H43"/>
    <mergeCell ref="I43:J43"/>
    <mergeCell ref="M46:N46"/>
    <mergeCell ref="C47:D47"/>
    <mergeCell ref="G47:H47"/>
    <mergeCell ref="I47:J47"/>
    <mergeCell ref="M47:N47"/>
    <mergeCell ref="M43:N43"/>
    <mergeCell ref="C44:D44"/>
    <mergeCell ref="G44:H44"/>
    <mergeCell ref="I44:J44"/>
    <mergeCell ref="M44:N44"/>
    <mergeCell ref="C45:D45"/>
    <mergeCell ref="G45:H45"/>
    <mergeCell ref="I45:J45"/>
    <mergeCell ref="M45:N45"/>
  </mergeCells>
  <pageMargins left="0.7" right="0.7" top="0.75" bottom="0.75" header="0.3" footer="0.3"/>
  <pageSetup paperSize="9" scale="65" fitToHeight="0" orientation="landscape" r:id="rId1"/>
  <ignoredErrors>
    <ignoredError sqref="B28:B30" twoDigitTextYear="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M30"/>
  <sheetViews>
    <sheetView zoomScale="90" zoomScaleNormal="90" workbookViewId="0">
      <selection activeCell="C6" sqref="C6"/>
    </sheetView>
  </sheetViews>
  <sheetFormatPr defaultRowHeight="15" x14ac:dyDescent="0.25"/>
  <cols>
    <col min="1" max="1" width="10.7109375" style="2" customWidth="1"/>
    <col min="2" max="2" width="11" style="3" customWidth="1"/>
    <col min="3" max="3" width="72.42578125" style="3" customWidth="1"/>
    <col min="4" max="4" width="4" style="4" customWidth="1"/>
    <col min="5" max="5" width="10.5703125" style="5" customWidth="1"/>
    <col min="6" max="7" width="10.5703125" style="6" customWidth="1"/>
    <col min="8" max="11" width="10.5703125" style="7" customWidth="1"/>
    <col min="12" max="13" width="9.42578125" style="7" customWidth="1"/>
    <col min="14" max="256" width="9" style="1"/>
    <col min="257" max="257" width="3.5703125" style="1" customWidth="1"/>
    <col min="258" max="258" width="6.7109375" style="1" customWidth="1"/>
    <col min="259" max="259" width="52" style="1" customWidth="1"/>
    <col min="260" max="260" width="5.28515625" style="1" customWidth="1"/>
    <col min="261" max="261" width="11.5703125" style="1" customWidth="1"/>
    <col min="262" max="262" width="11" style="1" customWidth="1"/>
    <col min="263" max="263" width="12" style="1" customWidth="1"/>
    <col min="264" max="269" width="11.85546875" style="1" customWidth="1"/>
    <col min="270" max="512" width="9" style="1"/>
    <col min="513" max="513" width="3.5703125" style="1" customWidth="1"/>
    <col min="514" max="514" width="6.7109375" style="1" customWidth="1"/>
    <col min="515" max="515" width="52" style="1" customWidth="1"/>
    <col min="516" max="516" width="5.28515625" style="1" customWidth="1"/>
    <col min="517" max="517" width="11.5703125" style="1" customWidth="1"/>
    <col min="518" max="518" width="11" style="1" customWidth="1"/>
    <col min="519" max="519" width="12" style="1" customWidth="1"/>
    <col min="520" max="525" width="11.85546875" style="1" customWidth="1"/>
    <col min="526" max="768" width="9" style="1"/>
    <col min="769" max="769" width="3.5703125" style="1" customWidth="1"/>
    <col min="770" max="770" width="6.7109375" style="1" customWidth="1"/>
    <col min="771" max="771" width="52" style="1" customWidth="1"/>
    <col min="772" max="772" width="5.28515625" style="1" customWidth="1"/>
    <col min="773" max="773" width="11.5703125" style="1" customWidth="1"/>
    <col min="774" max="774" width="11" style="1" customWidth="1"/>
    <col min="775" max="775" width="12" style="1" customWidth="1"/>
    <col min="776" max="781" width="11.85546875" style="1" customWidth="1"/>
    <col min="782" max="1024" width="9" style="1"/>
    <col min="1025" max="1025" width="3.5703125" style="1" customWidth="1"/>
    <col min="1026" max="1026" width="6.7109375" style="1" customWidth="1"/>
    <col min="1027" max="1027" width="52" style="1" customWidth="1"/>
    <col min="1028" max="1028" width="5.28515625" style="1" customWidth="1"/>
    <col min="1029" max="1029" width="11.5703125" style="1" customWidth="1"/>
    <col min="1030" max="1030" width="11" style="1" customWidth="1"/>
    <col min="1031" max="1031" width="12" style="1" customWidth="1"/>
    <col min="1032" max="1037" width="11.85546875" style="1" customWidth="1"/>
    <col min="1038" max="1280" width="9" style="1"/>
    <col min="1281" max="1281" width="3.5703125" style="1" customWidth="1"/>
    <col min="1282" max="1282" width="6.7109375" style="1" customWidth="1"/>
    <col min="1283" max="1283" width="52" style="1" customWidth="1"/>
    <col min="1284" max="1284" width="5.28515625" style="1" customWidth="1"/>
    <col min="1285" max="1285" width="11.5703125" style="1" customWidth="1"/>
    <col min="1286" max="1286" width="11" style="1" customWidth="1"/>
    <col min="1287" max="1287" width="12" style="1" customWidth="1"/>
    <col min="1288" max="1293" width="11.85546875" style="1" customWidth="1"/>
    <col min="1294" max="1536" width="9" style="1"/>
    <col min="1537" max="1537" width="3.5703125" style="1" customWidth="1"/>
    <col min="1538" max="1538" width="6.7109375" style="1" customWidth="1"/>
    <col min="1539" max="1539" width="52" style="1" customWidth="1"/>
    <col min="1540" max="1540" width="5.28515625" style="1" customWidth="1"/>
    <col min="1541" max="1541" width="11.5703125" style="1" customWidth="1"/>
    <col min="1542" max="1542" width="11" style="1" customWidth="1"/>
    <col min="1543" max="1543" width="12" style="1" customWidth="1"/>
    <col min="1544" max="1549" width="11.85546875" style="1" customWidth="1"/>
    <col min="1550" max="1792" width="9" style="1"/>
    <col min="1793" max="1793" width="3.5703125" style="1" customWidth="1"/>
    <col min="1794" max="1794" width="6.7109375" style="1" customWidth="1"/>
    <col min="1795" max="1795" width="52" style="1" customWidth="1"/>
    <col min="1796" max="1796" width="5.28515625" style="1" customWidth="1"/>
    <col min="1797" max="1797" width="11.5703125" style="1" customWidth="1"/>
    <col min="1798" max="1798" width="11" style="1" customWidth="1"/>
    <col min="1799" max="1799" width="12" style="1" customWidth="1"/>
    <col min="1800" max="1805" width="11.85546875" style="1" customWidth="1"/>
    <col min="1806" max="2048" width="9" style="1"/>
    <col min="2049" max="2049" width="3.5703125" style="1" customWidth="1"/>
    <col min="2050" max="2050" width="6.7109375" style="1" customWidth="1"/>
    <col min="2051" max="2051" width="52" style="1" customWidth="1"/>
    <col min="2052" max="2052" width="5.28515625" style="1" customWidth="1"/>
    <col min="2053" max="2053" width="11.5703125" style="1" customWidth="1"/>
    <col min="2054" max="2054" width="11" style="1" customWidth="1"/>
    <col min="2055" max="2055" width="12" style="1" customWidth="1"/>
    <col min="2056" max="2061" width="11.85546875" style="1" customWidth="1"/>
    <col min="2062" max="2304" width="9" style="1"/>
    <col min="2305" max="2305" width="3.5703125" style="1" customWidth="1"/>
    <col min="2306" max="2306" width="6.7109375" style="1" customWidth="1"/>
    <col min="2307" max="2307" width="52" style="1" customWidth="1"/>
    <col min="2308" max="2308" width="5.28515625" style="1" customWidth="1"/>
    <col min="2309" max="2309" width="11.5703125" style="1" customWidth="1"/>
    <col min="2310" max="2310" width="11" style="1" customWidth="1"/>
    <col min="2311" max="2311" width="12" style="1" customWidth="1"/>
    <col min="2312" max="2317" width="11.85546875" style="1" customWidth="1"/>
    <col min="2318" max="2560" width="9" style="1"/>
    <col min="2561" max="2561" width="3.5703125" style="1" customWidth="1"/>
    <col min="2562" max="2562" width="6.7109375" style="1" customWidth="1"/>
    <col min="2563" max="2563" width="52" style="1" customWidth="1"/>
    <col min="2564" max="2564" width="5.28515625" style="1" customWidth="1"/>
    <col min="2565" max="2565" width="11.5703125" style="1" customWidth="1"/>
    <col min="2566" max="2566" width="11" style="1" customWidth="1"/>
    <col min="2567" max="2567" width="12" style="1" customWidth="1"/>
    <col min="2568" max="2573" width="11.85546875" style="1" customWidth="1"/>
    <col min="2574" max="2816" width="9" style="1"/>
    <col min="2817" max="2817" width="3.5703125" style="1" customWidth="1"/>
    <col min="2818" max="2818" width="6.7109375" style="1" customWidth="1"/>
    <col min="2819" max="2819" width="52" style="1" customWidth="1"/>
    <col min="2820" max="2820" width="5.28515625" style="1" customWidth="1"/>
    <col min="2821" max="2821" width="11.5703125" style="1" customWidth="1"/>
    <col min="2822" max="2822" width="11" style="1" customWidth="1"/>
    <col min="2823" max="2823" width="12" style="1" customWidth="1"/>
    <col min="2824" max="2829" width="11.85546875" style="1" customWidth="1"/>
    <col min="2830" max="3072" width="9" style="1"/>
    <col min="3073" max="3073" width="3.5703125" style="1" customWidth="1"/>
    <col min="3074" max="3074" width="6.7109375" style="1" customWidth="1"/>
    <col min="3075" max="3075" width="52" style="1" customWidth="1"/>
    <col min="3076" max="3076" width="5.28515625" style="1" customWidth="1"/>
    <col min="3077" max="3077" width="11.5703125" style="1" customWidth="1"/>
    <col min="3078" max="3078" width="11" style="1" customWidth="1"/>
    <col min="3079" max="3079" width="12" style="1" customWidth="1"/>
    <col min="3080" max="3085" width="11.85546875" style="1" customWidth="1"/>
    <col min="3086" max="3328" width="9" style="1"/>
    <col min="3329" max="3329" width="3.5703125" style="1" customWidth="1"/>
    <col min="3330" max="3330" width="6.7109375" style="1" customWidth="1"/>
    <col min="3331" max="3331" width="52" style="1" customWidth="1"/>
    <col min="3332" max="3332" width="5.28515625" style="1" customWidth="1"/>
    <col min="3333" max="3333" width="11.5703125" style="1" customWidth="1"/>
    <col min="3334" max="3334" width="11" style="1" customWidth="1"/>
    <col min="3335" max="3335" width="12" style="1" customWidth="1"/>
    <col min="3336" max="3341" width="11.85546875" style="1" customWidth="1"/>
    <col min="3342" max="3584" width="9" style="1"/>
    <col min="3585" max="3585" width="3.5703125" style="1" customWidth="1"/>
    <col min="3586" max="3586" width="6.7109375" style="1" customWidth="1"/>
    <col min="3587" max="3587" width="52" style="1" customWidth="1"/>
    <col min="3588" max="3588" width="5.28515625" style="1" customWidth="1"/>
    <col min="3589" max="3589" width="11.5703125" style="1" customWidth="1"/>
    <col min="3590" max="3590" width="11" style="1" customWidth="1"/>
    <col min="3591" max="3591" width="12" style="1" customWidth="1"/>
    <col min="3592" max="3597" width="11.85546875" style="1" customWidth="1"/>
    <col min="3598" max="3840" width="9" style="1"/>
    <col min="3841" max="3841" width="3.5703125" style="1" customWidth="1"/>
    <col min="3842" max="3842" width="6.7109375" style="1" customWidth="1"/>
    <col min="3843" max="3843" width="52" style="1" customWidth="1"/>
    <col min="3844" max="3844" width="5.28515625" style="1" customWidth="1"/>
    <col min="3845" max="3845" width="11.5703125" style="1" customWidth="1"/>
    <col min="3846" max="3846" width="11" style="1" customWidth="1"/>
    <col min="3847" max="3847" width="12" style="1" customWidth="1"/>
    <col min="3848" max="3853" width="11.85546875" style="1" customWidth="1"/>
    <col min="3854" max="4096" width="9" style="1"/>
    <col min="4097" max="4097" width="3.5703125" style="1" customWidth="1"/>
    <col min="4098" max="4098" width="6.7109375" style="1" customWidth="1"/>
    <col min="4099" max="4099" width="52" style="1" customWidth="1"/>
    <col min="4100" max="4100" width="5.28515625" style="1" customWidth="1"/>
    <col min="4101" max="4101" width="11.5703125" style="1" customWidth="1"/>
    <col min="4102" max="4102" width="11" style="1" customWidth="1"/>
    <col min="4103" max="4103" width="12" style="1" customWidth="1"/>
    <col min="4104" max="4109" width="11.85546875" style="1" customWidth="1"/>
    <col min="4110" max="4352" width="9" style="1"/>
    <col min="4353" max="4353" width="3.5703125" style="1" customWidth="1"/>
    <col min="4354" max="4354" width="6.7109375" style="1" customWidth="1"/>
    <col min="4355" max="4355" width="52" style="1" customWidth="1"/>
    <col min="4356" max="4356" width="5.28515625" style="1" customWidth="1"/>
    <col min="4357" max="4357" width="11.5703125" style="1" customWidth="1"/>
    <col min="4358" max="4358" width="11" style="1" customWidth="1"/>
    <col min="4359" max="4359" width="12" style="1" customWidth="1"/>
    <col min="4360" max="4365" width="11.85546875" style="1" customWidth="1"/>
    <col min="4366" max="4608" width="9" style="1"/>
    <col min="4609" max="4609" width="3.5703125" style="1" customWidth="1"/>
    <col min="4610" max="4610" width="6.7109375" style="1" customWidth="1"/>
    <col min="4611" max="4611" width="52" style="1" customWidth="1"/>
    <col min="4612" max="4612" width="5.28515625" style="1" customWidth="1"/>
    <col min="4613" max="4613" width="11.5703125" style="1" customWidth="1"/>
    <col min="4614" max="4614" width="11" style="1" customWidth="1"/>
    <col min="4615" max="4615" width="12" style="1" customWidth="1"/>
    <col min="4616" max="4621" width="11.85546875" style="1" customWidth="1"/>
    <col min="4622" max="4864" width="9" style="1"/>
    <col min="4865" max="4865" width="3.5703125" style="1" customWidth="1"/>
    <col min="4866" max="4866" width="6.7109375" style="1" customWidth="1"/>
    <col min="4867" max="4867" width="52" style="1" customWidth="1"/>
    <col min="4868" max="4868" width="5.28515625" style="1" customWidth="1"/>
    <col min="4869" max="4869" width="11.5703125" style="1" customWidth="1"/>
    <col min="4870" max="4870" width="11" style="1" customWidth="1"/>
    <col min="4871" max="4871" width="12" style="1" customWidth="1"/>
    <col min="4872" max="4877" width="11.85546875" style="1" customWidth="1"/>
    <col min="4878" max="5120" width="9" style="1"/>
    <col min="5121" max="5121" width="3.5703125" style="1" customWidth="1"/>
    <col min="5122" max="5122" width="6.7109375" style="1" customWidth="1"/>
    <col min="5123" max="5123" width="52" style="1" customWidth="1"/>
    <col min="5124" max="5124" width="5.28515625" style="1" customWidth="1"/>
    <col min="5125" max="5125" width="11.5703125" style="1" customWidth="1"/>
    <col min="5126" max="5126" width="11" style="1" customWidth="1"/>
    <col min="5127" max="5127" width="12" style="1" customWidth="1"/>
    <col min="5128" max="5133" width="11.85546875" style="1" customWidth="1"/>
    <col min="5134" max="5376" width="9" style="1"/>
    <col min="5377" max="5377" width="3.5703125" style="1" customWidth="1"/>
    <col min="5378" max="5378" width="6.7109375" style="1" customWidth="1"/>
    <col min="5379" max="5379" width="52" style="1" customWidth="1"/>
    <col min="5380" max="5380" width="5.28515625" style="1" customWidth="1"/>
    <col min="5381" max="5381" width="11.5703125" style="1" customWidth="1"/>
    <col min="5382" max="5382" width="11" style="1" customWidth="1"/>
    <col min="5383" max="5383" width="12" style="1" customWidth="1"/>
    <col min="5384" max="5389" width="11.85546875" style="1" customWidth="1"/>
    <col min="5390" max="5632" width="9" style="1"/>
    <col min="5633" max="5633" width="3.5703125" style="1" customWidth="1"/>
    <col min="5634" max="5634" width="6.7109375" style="1" customWidth="1"/>
    <col min="5635" max="5635" width="52" style="1" customWidth="1"/>
    <col min="5636" max="5636" width="5.28515625" style="1" customWidth="1"/>
    <col min="5637" max="5637" width="11.5703125" style="1" customWidth="1"/>
    <col min="5638" max="5638" width="11" style="1" customWidth="1"/>
    <col min="5639" max="5639" width="12" style="1" customWidth="1"/>
    <col min="5640" max="5645" width="11.85546875" style="1" customWidth="1"/>
    <col min="5646" max="5888" width="9" style="1"/>
    <col min="5889" max="5889" width="3.5703125" style="1" customWidth="1"/>
    <col min="5890" max="5890" width="6.7109375" style="1" customWidth="1"/>
    <col min="5891" max="5891" width="52" style="1" customWidth="1"/>
    <col min="5892" max="5892" width="5.28515625" style="1" customWidth="1"/>
    <col min="5893" max="5893" width="11.5703125" style="1" customWidth="1"/>
    <col min="5894" max="5894" width="11" style="1" customWidth="1"/>
    <col min="5895" max="5895" width="12" style="1" customWidth="1"/>
    <col min="5896" max="5901" width="11.85546875" style="1" customWidth="1"/>
    <col min="5902" max="6144" width="9" style="1"/>
    <col min="6145" max="6145" width="3.5703125" style="1" customWidth="1"/>
    <col min="6146" max="6146" width="6.7109375" style="1" customWidth="1"/>
    <col min="6147" max="6147" width="52" style="1" customWidth="1"/>
    <col min="6148" max="6148" width="5.28515625" style="1" customWidth="1"/>
    <col min="6149" max="6149" width="11.5703125" style="1" customWidth="1"/>
    <col min="6150" max="6150" width="11" style="1" customWidth="1"/>
    <col min="6151" max="6151" width="12" style="1" customWidth="1"/>
    <col min="6152" max="6157" width="11.85546875" style="1" customWidth="1"/>
    <col min="6158" max="6400" width="9" style="1"/>
    <col min="6401" max="6401" width="3.5703125" style="1" customWidth="1"/>
    <col min="6402" max="6402" width="6.7109375" style="1" customWidth="1"/>
    <col min="6403" max="6403" width="52" style="1" customWidth="1"/>
    <col min="6404" max="6404" width="5.28515625" style="1" customWidth="1"/>
    <col min="6405" max="6405" width="11.5703125" style="1" customWidth="1"/>
    <col min="6406" max="6406" width="11" style="1" customWidth="1"/>
    <col min="6407" max="6407" width="12" style="1" customWidth="1"/>
    <col min="6408" max="6413" width="11.85546875" style="1" customWidth="1"/>
    <col min="6414" max="6656" width="9" style="1"/>
    <col min="6657" max="6657" width="3.5703125" style="1" customWidth="1"/>
    <col min="6658" max="6658" width="6.7109375" style="1" customWidth="1"/>
    <col min="6659" max="6659" width="52" style="1" customWidth="1"/>
    <col min="6660" max="6660" width="5.28515625" style="1" customWidth="1"/>
    <col min="6661" max="6661" width="11.5703125" style="1" customWidth="1"/>
    <col min="6662" max="6662" width="11" style="1" customWidth="1"/>
    <col min="6663" max="6663" width="12" style="1" customWidth="1"/>
    <col min="6664" max="6669" width="11.85546875" style="1" customWidth="1"/>
    <col min="6670" max="6912" width="9" style="1"/>
    <col min="6913" max="6913" width="3.5703125" style="1" customWidth="1"/>
    <col min="6914" max="6914" width="6.7109375" style="1" customWidth="1"/>
    <col min="6915" max="6915" width="52" style="1" customWidth="1"/>
    <col min="6916" max="6916" width="5.28515625" style="1" customWidth="1"/>
    <col min="6917" max="6917" width="11.5703125" style="1" customWidth="1"/>
    <col min="6918" max="6918" width="11" style="1" customWidth="1"/>
    <col min="6919" max="6919" width="12" style="1" customWidth="1"/>
    <col min="6920" max="6925" width="11.85546875" style="1" customWidth="1"/>
    <col min="6926" max="7168" width="9" style="1"/>
    <col min="7169" max="7169" width="3.5703125" style="1" customWidth="1"/>
    <col min="7170" max="7170" width="6.7109375" style="1" customWidth="1"/>
    <col min="7171" max="7171" width="52" style="1" customWidth="1"/>
    <col min="7172" max="7172" width="5.28515625" style="1" customWidth="1"/>
    <col min="7173" max="7173" width="11.5703125" style="1" customWidth="1"/>
    <col min="7174" max="7174" width="11" style="1" customWidth="1"/>
    <col min="7175" max="7175" width="12" style="1" customWidth="1"/>
    <col min="7176" max="7181" width="11.85546875" style="1" customWidth="1"/>
    <col min="7182" max="7424" width="9" style="1"/>
    <col min="7425" max="7425" width="3.5703125" style="1" customWidth="1"/>
    <col min="7426" max="7426" width="6.7109375" style="1" customWidth="1"/>
    <col min="7427" max="7427" width="52" style="1" customWidth="1"/>
    <col min="7428" max="7428" width="5.28515625" style="1" customWidth="1"/>
    <col min="7429" max="7429" width="11.5703125" style="1" customWidth="1"/>
    <col min="7430" max="7430" width="11" style="1" customWidth="1"/>
    <col min="7431" max="7431" width="12" style="1" customWidth="1"/>
    <col min="7432" max="7437" width="11.85546875" style="1" customWidth="1"/>
    <col min="7438" max="7680" width="9" style="1"/>
    <col min="7681" max="7681" width="3.5703125" style="1" customWidth="1"/>
    <col min="7682" max="7682" width="6.7109375" style="1" customWidth="1"/>
    <col min="7683" max="7683" width="52" style="1" customWidth="1"/>
    <col min="7684" max="7684" width="5.28515625" style="1" customWidth="1"/>
    <col min="7685" max="7685" width="11.5703125" style="1" customWidth="1"/>
    <col min="7686" max="7686" width="11" style="1" customWidth="1"/>
    <col min="7687" max="7687" width="12" style="1" customWidth="1"/>
    <col min="7688" max="7693" width="11.85546875" style="1" customWidth="1"/>
    <col min="7694" max="7936" width="9" style="1"/>
    <col min="7937" max="7937" width="3.5703125" style="1" customWidth="1"/>
    <col min="7938" max="7938" width="6.7109375" style="1" customWidth="1"/>
    <col min="7939" max="7939" width="52" style="1" customWidth="1"/>
    <col min="7940" max="7940" width="5.28515625" style="1" customWidth="1"/>
    <col min="7941" max="7941" width="11.5703125" style="1" customWidth="1"/>
    <col min="7942" max="7942" width="11" style="1" customWidth="1"/>
    <col min="7943" max="7943" width="12" style="1" customWidth="1"/>
    <col min="7944" max="7949" width="11.85546875" style="1" customWidth="1"/>
    <col min="7950" max="8192" width="9" style="1"/>
    <col min="8193" max="8193" width="3.5703125" style="1" customWidth="1"/>
    <col min="8194" max="8194" width="6.7109375" style="1" customWidth="1"/>
    <col min="8195" max="8195" width="52" style="1" customWidth="1"/>
    <col min="8196" max="8196" width="5.28515625" style="1" customWidth="1"/>
    <col min="8197" max="8197" width="11.5703125" style="1" customWidth="1"/>
    <col min="8198" max="8198" width="11" style="1" customWidth="1"/>
    <col min="8199" max="8199" width="12" style="1" customWidth="1"/>
    <col min="8200" max="8205" width="11.85546875" style="1" customWidth="1"/>
    <col min="8206" max="8448" width="9" style="1"/>
    <col min="8449" max="8449" width="3.5703125" style="1" customWidth="1"/>
    <col min="8450" max="8450" width="6.7109375" style="1" customWidth="1"/>
    <col min="8451" max="8451" width="52" style="1" customWidth="1"/>
    <col min="8452" max="8452" width="5.28515625" style="1" customWidth="1"/>
    <col min="8453" max="8453" width="11.5703125" style="1" customWidth="1"/>
    <col min="8454" max="8454" width="11" style="1" customWidth="1"/>
    <col min="8455" max="8455" width="12" style="1" customWidth="1"/>
    <col min="8456" max="8461" width="11.85546875" style="1" customWidth="1"/>
    <col min="8462" max="8704" width="9" style="1"/>
    <col min="8705" max="8705" width="3.5703125" style="1" customWidth="1"/>
    <col min="8706" max="8706" width="6.7109375" style="1" customWidth="1"/>
    <col min="8707" max="8707" width="52" style="1" customWidth="1"/>
    <col min="8708" max="8708" width="5.28515625" style="1" customWidth="1"/>
    <col min="8709" max="8709" width="11.5703125" style="1" customWidth="1"/>
    <col min="8710" max="8710" width="11" style="1" customWidth="1"/>
    <col min="8711" max="8711" width="12" style="1" customWidth="1"/>
    <col min="8712" max="8717" width="11.85546875" style="1" customWidth="1"/>
    <col min="8718" max="8960" width="9" style="1"/>
    <col min="8961" max="8961" width="3.5703125" style="1" customWidth="1"/>
    <col min="8962" max="8962" width="6.7109375" style="1" customWidth="1"/>
    <col min="8963" max="8963" width="52" style="1" customWidth="1"/>
    <col min="8964" max="8964" width="5.28515625" style="1" customWidth="1"/>
    <col min="8965" max="8965" width="11.5703125" style="1" customWidth="1"/>
    <col min="8966" max="8966" width="11" style="1" customWidth="1"/>
    <col min="8967" max="8967" width="12" style="1" customWidth="1"/>
    <col min="8968" max="8973" width="11.85546875" style="1" customWidth="1"/>
    <col min="8974" max="9216" width="9" style="1"/>
    <col min="9217" max="9217" width="3.5703125" style="1" customWidth="1"/>
    <col min="9218" max="9218" width="6.7109375" style="1" customWidth="1"/>
    <col min="9219" max="9219" width="52" style="1" customWidth="1"/>
    <col min="9220" max="9220" width="5.28515625" style="1" customWidth="1"/>
    <col min="9221" max="9221" width="11.5703125" style="1" customWidth="1"/>
    <col min="9222" max="9222" width="11" style="1" customWidth="1"/>
    <col min="9223" max="9223" width="12" style="1" customWidth="1"/>
    <col min="9224" max="9229" width="11.85546875" style="1" customWidth="1"/>
    <col min="9230" max="9472" width="9" style="1"/>
    <col min="9473" max="9473" width="3.5703125" style="1" customWidth="1"/>
    <col min="9474" max="9474" width="6.7109375" style="1" customWidth="1"/>
    <col min="9475" max="9475" width="52" style="1" customWidth="1"/>
    <col min="9476" max="9476" width="5.28515625" style="1" customWidth="1"/>
    <col min="9477" max="9477" width="11.5703125" style="1" customWidth="1"/>
    <col min="9478" max="9478" width="11" style="1" customWidth="1"/>
    <col min="9479" max="9479" width="12" style="1" customWidth="1"/>
    <col min="9480" max="9485" width="11.85546875" style="1" customWidth="1"/>
    <col min="9486" max="9728" width="9" style="1"/>
    <col min="9729" max="9729" width="3.5703125" style="1" customWidth="1"/>
    <col min="9730" max="9730" width="6.7109375" style="1" customWidth="1"/>
    <col min="9731" max="9731" width="52" style="1" customWidth="1"/>
    <col min="9732" max="9732" width="5.28515625" style="1" customWidth="1"/>
    <col min="9733" max="9733" width="11.5703125" style="1" customWidth="1"/>
    <col min="9734" max="9734" width="11" style="1" customWidth="1"/>
    <col min="9735" max="9735" width="12" style="1" customWidth="1"/>
    <col min="9736" max="9741" width="11.85546875" style="1" customWidth="1"/>
    <col min="9742" max="9984" width="9" style="1"/>
    <col min="9985" max="9985" width="3.5703125" style="1" customWidth="1"/>
    <col min="9986" max="9986" width="6.7109375" style="1" customWidth="1"/>
    <col min="9987" max="9987" width="52" style="1" customWidth="1"/>
    <col min="9988" max="9988" width="5.28515625" style="1" customWidth="1"/>
    <col min="9989" max="9989" width="11.5703125" style="1" customWidth="1"/>
    <col min="9990" max="9990" width="11" style="1" customWidth="1"/>
    <col min="9991" max="9991" width="12" style="1" customWidth="1"/>
    <col min="9992" max="9997" width="11.85546875" style="1" customWidth="1"/>
    <col min="9998" max="10240" width="9" style="1"/>
    <col min="10241" max="10241" width="3.5703125" style="1" customWidth="1"/>
    <col min="10242" max="10242" width="6.7109375" style="1" customWidth="1"/>
    <col min="10243" max="10243" width="52" style="1" customWidth="1"/>
    <col min="10244" max="10244" width="5.28515625" style="1" customWidth="1"/>
    <col min="10245" max="10245" width="11.5703125" style="1" customWidth="1"/>
    <col min="10246" max="10246" width="11" style="1" customWidth="1"/>
    <col min="10247" max="10247" width="12" style="1" customWidth="1"/>
    <col min="10248" max="10253" width="11.85546875" style="1" customWidth="1"/>
    <col min="10254" max="10496" width="9" style="1"/>
    <col min="10497" max="10497" width="3.5703125" style="1" customWidth="1"/>
    <col min="10498" max="10498" width="6.7109375" style="1" customWidth="1"/>
    <col min="10499" max="10499" width="52" style="1" customWidth="1"/>
    <col min="10500" max="10500" width="5.28515625" style="1" customWidth="1"/>
    <col min="10501" max="10501" width="11.5703125" style="1" customWidth="1"/>
    <col min="10502" max="10502" width="11" style="1" customWidth="1"/>
    <col min="10503" max="10503" width="12" style="1" customWidth="1"/>
    <col min="10504" max="10509" width="11.85546875" style="1" customWidth="1"/>
    <col min="10510" max="10752" width="9" style="1"/>
    <col min="10753" max="10753" width="3.5703125" style="1" customWidth="1"/>
    <col min="10754" max="10754" width="6.7109375" style="1" customWidth="1"/>
    <col min="10755" max="10755" width="52" style="1" customWidth="1"/>
    <col min="10756" max="10756" width="5.28515625" style="1" customWidth="1"/>
    <col min="10757" max="10757" width="11.5703125" style="1" customWidth="1"/>
    <col min="10758" max="10758" width="11" style="1" customWidth="1"/>
    <col min="10759" max="10759" width="12" style="1" customWidth="1"/>
    <col min="10760" max="10765" width="11.85546875" style="1" customWidth="1"/>
    <col min="10766" max="11008" width="9" style="1"/>
    <col min="11009" max="11009" width="3.5703125" style="1" customWidth="1"/>
    <col min="11010" max="11010" width="6.7109375" style="1" customWidth="1"/>
    <col min="11011" max="11011" width="52" style="1" customWidth="1"/>
    <col min="11012" max="11012" width="5.28515625" style="1" customWidth="1"/>
    <col min="11013" max="11013" width="11.5703125" style="1" customWidth="1"/>
    <col min="11014" max="11014" width="11" style="1" customWidth="1"/>
    <col min="11015" max="11015" width="12" style="1" customWidth="1"/>
    <col min="11016" max="11021" width="11.85546875" style="1" customWidth="1"/>
    <col min="11022" max="11264" width="9" style="1"/>
    <col min="11265" max="11265" width="3.5703125" style="1" customWidth="1"/>
    <col min="11266" max="11266" width="6.7109375" style="1" customWidth="1"/>
    <col min="11267" max="11267" width="52" style="1" customWidth="1"/>
    <col min="11268" max="11268" width="5.28515625" style="1" customWidth="1"/>
    <col min="11269" max="11269" width="11.5703125" style="1" customWidth="1"/>
    <col min="11270" max="11270" width="11" style="1" customWidth="1"/>
    <col min="11271" max="11271" width="12" style="1" customWidth="1"/>
    <col min="11272" max="11277" width="11.85546875" style="1" customWidth="1"/>
    <col min="11278" max="11520" width="9" style="1"/>
    <col min="11521" max="11521" width="3.5703125" style="1" customWidth="1"/>
    <col min="11522" max="11522" width="6.7109375" style="1" customWidth="1"/>
    <col min="11523" max="11523" width="52" style="1" customWidth="1"/>
    <col min="11524" max="11524" width="5.28515625" style="1" customWidth="1"/>
    <col min="11525" max="11525" width="11.5703125" style="1" customWidth="1"/>
    <col min="11526" max="11526" width="11" style="1" customWidth="1"/>
    <col min="11527" max="11527" width="12" style="1" customWidth="1"/>
    <col min="11528" max="11533" width="11.85546875" style="1" customWidth="1"/>
    <col min="11534" max="11776" width="9" style="1"/>
    <col min="11777" max="11777" width="3.5703125" style="1" customWidth="1"/>
    <col min="11778" max="11778" width="6.7109375" style="1" customWidth="1"/>
    <col min="11779" max="11779" width="52" style="1" customWidth="1"/>
    <col min="11780" max="11780" width="5.28515625" style="1" customWidth="1"/>
    <col min="11781" max="11781" width="11.5703125" style="1" customWidth="1"/>
    <col min="11782" max="11782" width="11" style="1" customWidth="1"/>
    <col min="11783" max="11783" width="12" style="1" customWidth="1"/>
    <col min="11784" max="11789" width="11.85546875" style="1" customWidth="1"/>
    <col min="11790" max="12032" width="9" style="1"/>
    <col min="12033" max="12033" width="3.5703125" style="1" customWidth="1"/>
    <col min="12034" max="12034" width="6.7109375" style="1" customWidth="1"/>
    <col min="12035" max="12035" width="52" style="1" customWidth="1"/>
    <col min="12036" max="12036" width="5.28515625" style="1" customWidth="1"/>
    <col min="12037" max="12037" width="11.5703125" style="1" customWidth="1"/>
    <col min="12038" max="12038" width="11" style="1" customWidth="1"/>
    <col min="12039" max="12039" width="12" style="1" customWidth="1"/>
    <col min="12040" max="12045" width="11.85546875" style="1" customWidth="1"/>
    <col min="12046" max="12288" width="9" style="1"/>
    <col min="12289" max="12289" width="3.5703125" style="1" customWidth="1"/>
    <col min="12290" max="12290" width="6.7109375" style="1" customWidth="1"/>
    <col min="12291" max="12291" width="52" style="1" customWidth="1"/>
    <col min="12292" max="12292" width="5.28515625" style="1" customWidth="1"/>
    <col min="12293" max="12293" width="11.5703125" style="1" customWidth="1"/>
    <col min="12294" max="12294" width="11" style="1" customWidth="1"/>
    <col min="12295" max="12295" width="12" style="1" customWidth="1"/>
    <col min="12296" max="12301" width="11.85546875" style="1" customWidth="1"/>
    <col min="12302" max="12544" width="9" style="1"/>
    <col min="12545" max="12545" width="3.5703125" style="1" customWidth="1"/>
    <col min="12546" max="12546" width="6.7109375" style="1" customWidth="1"/>
    <col min="12547" max="12547" width="52" style="1" customWidth="1"/>
    <col min="12548" max="12548" width="5.28515625" style="1" customWidth="1"/>
    <col min="12549" max="12549" width="11.5703125" style="1" customWidth="1"/>
    <col min="12550" max="12550" width="11" style="1" customWidth="1"/>
    <col min="12551" max="12551" width="12" style="1" customWidth="1"/>
    <col min="12552" max="12557" width="11.85546875" style="1" customWidth="1"/>
    <col min="12558" max="12800" width="9" style="1"/>
    <col min="12801" max="12801" width="3.5703125" style="1" customWidth="1"/>
    <col min="12802" max="12802" width="6.7109375" style="1" customWidth="1"/>
    <col min="12803" max="12803" width="52" style="1" customWidth="1"/>
    <col min="12804" max="12804" width="5.28515625" style="1" customWidth="1"/>
    <col min="12805" max="12805" width="11.5703125" style="1" customWidth="1"/>
    <col min="12806" max="12806" width="11" style="1" customWidth="1"/>
    <col min="12807" max="12807" width="12" style="1" customWidth="1"/>
    <col min="12808" max="12813" width="11.85546875" style="1" customWidth="1"/>
    <col min="12814" max="13056" width="9" style="1"/>
    <col min="13057" max="13057" width="3.5703125" style="1" customWidth="1"/>
    <col min="13058" max="13058" width="6.7109375" style="1" customWidth="1"/>
    <col min="13059" max="13059" width="52" style="1" customWidth="1"/>
    <col min="13060" max="13060" width="5.28515625" style="1" customWidth="1"/>
    <col min="13061" max="13061" width="11.5703125" style="1" customWidth="1"/>
    <col min="13062" max="13062" width="11" style="1" customWidth="1"/>
    <col min="13063" max="13063" width="12" style="1" customWidth="1"/>
    <col min="13064" max="13069" width="11.85546875" style="1" customWidth="1"/>
    <col min="13070" max="13312" width="9" style="1"/>
    <col min="13313" max="13313" width="3.5703125" style="1" customWidth="1"/>
    <col min="13314" max="13314" width="6.7109375" style="1" customWidth="1"/>
    <col min="13315" max="13315" width="52" style="1" customWidth="1"/>
    <col min="13316" max="13316" width="5.28515625" style="1" customWidth="1"/>
    <col min="13317" max="13317" width="11.5703125" style="1" customWidth="1"/>
    <col min="13318" max="13318" width="11" style="1" customWidth="1"/>
    <col min="13319" max="13319" width="12" style="1" customWidth="1"/>
    <col min="13320" max="13325" width="11.85546875" style="1" customWidth="1"/>
    <col min="13326" max="13568" width="9" style="1"/>
    <col min="13569" max="13569" width="3.5703125" style="1" customWidth="1"/>
    <col min="13570" max="13570" width="6.7109375" style="1" customWidth="1"/>
    <col min="13571" max="13571" width="52" style="1" customWidth="1"/>
    <col min="13572" max="13572" width="5.28515625" style="1" customWidth="1"/>
    <col min="13573" max="13573" width="11.5703125" style="1" customWidth="1"/>
    <col min="13574" max="13574" width="11" style="1" customWidth="1"/>
    <col min="13575" max="13575" width="12" style="1" customWidth="1"/>
    <col min="13576" max="13581" width="11.85546875" style="1" customWidth="1"/>
    <col min="13582" max="13824" width="9" style="1"/>
    <col min="13825" max="13825" width="3.5703125" style="1" customWidth="1"/>
    <col min="13826" max="13826" width="6.7109375" style="1" customWidth="1"/>
    <col min="13827" max="13827" width="52" style="1" customWidth="1"/>
    <col min="13828" max="13828" width="5.28515625" style="1" customWidth="1"/>
    <col min="13829" max="13829" width="11.5703125" style="1" customWidth="1"/>
    <col min="13830" max="13830" width="11" style="1" customWidth="1"/>
    <col min="13831" max="13831" width="12" style="1" customWidth="1"/>
    <col min="13832" max="13837" width="11.85546875" style="1" customWidth="1"/>
    <col min="13838" max="14080" width="9" style="1"/>
    <col min="14081" max="14081" width="3.5703125" style="1" customWidth="1"/>
    <col min="14082" max="14082" width="6.7109375" style="1" customWidth="1"/>
    <col min="14083" max="14083" width="52" style="1" customWidth="1"/>
    <col min="14084" max="14084" width="5.28515625" style="1" customWidth="1"/>
    <col min="14085" max="14085" width="11.5703125" style="1" customWidth="1"/>
    <col min="14086" max="14086" width="11" style="1" customWidth="1"/>
    <col min="14087" max="14087" width="12" style="1" customWidth="1"/>
    <col min="14088" max="14093" width="11.85546875" style="1" customWidth="1"/>
    <col min="14094" max="14336" width="9" style="1"/>
    <col min="14337" max="14337" width="3.5703125" style="1" customWidth="1"/>
    <col min="14338" max="14338" width="6.7109375" style="1" customWidth="1"/>
    <col min="14339" max="14339" width="52" style="1" customWidth="1"/>
    <col min="14340" max="14340" width="5.28515625" style="1" customWidth="1"/>
    <col min="14341" max="14341" width="11.5703125" style="1" customWidth="1"/>
    <col min="14342" max="14342" width="11" style="1" customWidth="1"/>
    <col min="14343" max="14343" width="12" style="1" customWidth="1"/>
    <col min="14344" max="14349" width="11.85546875" style="1" customWidth="1"/>
    <col min="14350" max="14592" width="9" style="1"/>
    <col min="14593" max="14593" width="3.5703125" style="1" customWidth="1"/>
    <col min="14594" max="14594" width="6.7109375" style="1" customWidth="1"/>
    <col min="14595" max="14595" width="52" style="1" customWidth="1"/>
    <col min="14596" max="14596" width="5.28515625" style="1" customWidth="1"/>
    <col min="14597" max="14597" width="11.5703125" style="1" customWidth="1"/>
    <col min="14598" max="14598" width="11" style="1" customWidth="1"/>
    <col min="14599" max="14599" width="12" style="1" customWidth="1"/>
    <col min="14600" max="14605" width="11.85546875" style="1" customWidth="1"/>
    <col min="14606" max="14848" width="9" style="1"/>
    <col min="14849" max="14849" width="3.5703125" style="1" customWidth="1"/>
    <col min="14850" max="14850" width="6.7109375" style="1" customWidth="1"/>
    <col min="14851" max="14851" width="52" style="1" customWidth="1"/>
    <col min="14852" max="14852" width="5.28515625" style="1" customWidth="1"/>
    <col min="14853" max="14853" width="11.5703125" style="1" customWidth="1"/>
    <col min="14854" max="14854" width="11" style="1" customWidth="1"/>
    <col min="14855" max="14855" width="12" style="1" customWidth="1"/>
    <col min="14856" max="14861" width="11.85546875" style="1" customWidth="1"/>
    <col min="14862" max="15104" width="9" style="1"/>
    <col min="15105" max="15105" width="3.5703125" style="1" customWidth="1"/>
    <col min="15106" max="15106" width="6.7109375" style="1" customWidth="1"/>
    <col min="15107" max="15107" width="52" style="1" customWidth="1"/>
    <col min="15108" max="15108" width="5.28515625" style="1" customWidth="1"/>
    <col min="15109" max="15109" width="11.5703125" style="1" customWidth="1"/>
    <col min="15110" max="15110" width="11" style="1" customWidth="1"/>
    <col min="15111" max="15111" width="12" style="1" customWidth="1"/>
    <col min="15112" max="15117" width="11.85546875" style="1" customWidth="1"/>
    <col min="15118" max="15360" width="9" style="1"/>
    <col min="15361" max="15361" width="3.5703125" style="1" customWidth="1"/>
    <col min="15362" max="15362" width="6.7109375" style="1" customWidth="1"/>
    <col min="15363" max="15363" width="52" style="1" customWidth="1"/>
    <col min="15364" max="15364" width="5.28515625" style="1" customWidth="1"/>
    <col min="15365" max="15365" width="11.5703125" style="1" customWidth="1"/>
    <col min="15366" max="15366" width="11" style="1" customWidth="1"/>
    <col min="15367" max="15367" width="12" style="1" customWidth="1"/>
    <col min="15368" max="15373" width="11.85546875" style="1" customWidth="1"/>
    <col min="15374" max="15616" width="9" style="1"/>
    <col min="15617" max="15617" width="3.5703125" style="1" customWidth="1"/>
    <col min="15618" max="15618" width="6.7109375" style="1" customWidth="1"/>
    <col min="15619" max="15619" width="52" style="1" customWidth="1"/>
    <col min="15620" max="15620" width="5.28515625" style="1" customWidth="1"/>
    <col min="15621" max="15621" width="11.5703125" style="1" customWidth="1"/>
    <col min="15622" max="15622" width="11" style="1" customWidth="1"/>
    <col min="15623" max="15623" width="12" style="1" customWidth="1"/>
    <col min="15624" max="15629" width="11.85546875" style="1" customWidth="1"/>
    <col min="15630" max="15872" width="9" style="1"/>
    <col min="15873" max="15873" width="3.5703125" style="1" customWidth="1"/>
    <col min="15874" max="15874" width="6.7109375" style="1" customWidth="1"/>
    <col min="15875" max="15875" width="52" style="1" customWidth="1"/>
    <col min="15876" max="15876" width="5.28515625" style="1" customWidth="1"/>
    <col min="15877" max="15877" width="11.5703125" style="1" customWidth="1"/>
    <col min="15878" max="15878" width="11" style="1" customWidth="1"/>
    <col min="15879" max="15879" width="12" style="1" customWidth="1"/>
    <col min="15880" max="15885" width="11.85546875" style="1" customWidth="1"/>
    <col min="15886" max="16128" width="9" style="1"/>
    <col min="16129" max="16129" width="3.5703125" style="1" customWidth="1"/>
    <col min="16130" max="16130" width="6.7109375" style="1" customWidth="1"/>
    <col min="16131" max="16131" width="52" style="1" customWidth="1"/>
    <col min="16132" max="16132" width="5.28515625" style="1" customWidth="1"/>
    <col min="16133" max="16133" width="11.5703125" style="1" customWidth="1"/>
    <col min="16134" max="16134" width="11" style="1" customWidth="1"/>
    <col min="16135" max="16135" width="12" style="1" customWidth="1"/>
    <col min="16136" max="16141" width="11.85546875" style="1" customWidth="1"/>
    <col min="16142" max="16383" width="9" style="1"/>
    <col min="16384" max="16384" width="9" style="1" customWidth="1"/>
  </cols>
  <sheetData>
    <row r="1" spans="1:13" s="45" customFormat="1" ht="12" x14ac:dyDescent="0.25">
      <c r="A1" s="47"/>
      <c r="B1" s="48"/>
      <c r="C1" s="48"/>
      <c r="D1" s="46"/>
      <c r="E1" s="49"/>
      <c r="F1" s="50"/>
      <c r="G1" s="50"/>
      <c r="H1" s="48"/>
      <c r="I1" s="48"/>
      <c r="J1" s="48"/>
      <c r="K1" s="48"/>
      <c r="L1" s="48"/>
      <c r="M1" s="48"/>
    </row>
    <row r="2" spans="1:13" s="45" customFormat="1" ht="18" customHeight="1" x14ac:dyDescent="0.25">
      <c r="A2" s="422" t="s">
        <v>6</v>
      </c>
      <c r="B2" s="423"/>
      <c r="C2" s="229" t="str">
        <f>Investor</f>
        <v>ČEPRO, a. s.</v>
      </c>
      <c r="D2" s="52"/>
      <c r="E2" s="420" t="s">
        <v>0</v>
      </c>
      <c r="F2" s="421"/>
      <c r="G2" s="405" t="str">
        <f>IF(ZkratkaNazev1="","",ZkratkaNazev1)</f>
        <v>D. Dokumentace objektů a technických a technologických zařízení</v>
      </c>
      <c r="H2" s="406"/>
      <c r="I2" s="406"/>
      <c r="J2" s="406"/>
      <c r="K2" s="407"/>
      <c r="L2" s="424"/>
      <c r="M2" s="425"/>
    </row>
    <row r="3" spans="1:13" s="45" customFormat="1" ht="18" customHeight="1" x14ac:dyDescent="0.25">
      <c r="A3" s="422" t="s">
        <v>7</v>
      </c>
      <c r="B3" s="423"/>
      <c r="C3" s="229" t="str">
        <f>IF(Objednatel="","",Objednatel)</f>
        <v/>
      </c>
      <c r="D3" s="52"/>
      <c r="E3" s="420" t="s">
        <v>44</v>
      </c>
      <c r="F3" s="421"/>
      <c r="G3" s="405" t="str">
        <f>IF(ZkratkaNazev2="","",ZkratkaNazev2)</f>
        <v>D1. Dokumentace stavebního nebo inženýrského objektu</v>
      </c>
      <c r="H3" s="406"/>
      <c r="I3" s="406"/>
      <c r="J3" s="406"/>
      <c r="K3" s="407"/>
      <c r="L3" s="426"/>
      <c r="M3" s="427"/>
    </row>
    <row r="4" spans="1:13" s="45" customFormat="1" ht="18" customHeight="1" x14ac:dyDescent="0.25">
      <c r="A4" s="420" t="s">
        <v>8</v>
      </c>
      <c r="B4" s="421"/>
      <c r="C4" s="229" t="str">
        <f>NazevZakazky</f>
        <v>ČS EuroOil Mstětice</v>
      </c>
      <c r="D4" s="52"/>
      <c r="E4" s="420" t="s">
        <v>35</v>
      </c>
      <c r="F4" s="421"/>
      <c r="G4" s="405" t="str">
        <f>IF(ZkratkaNazev3="","",ZkratkaNazev3)</f>
        <v>SO01 Čerpací stanice PHM</v>
      </c>
      <c r="H4" s="406"/>
      <c r="I4" s="406"/>
      <c r="J4" s="406"/>
      <c r="K4" s="407"/>
      <c r="L4" s="426"/>
      <c r="M4" s="427"/>
    </row>
    <row r="5" spans="1:13" s="45" customFormat="1" ht="18" customHeight="1" x14ac:dyDescent="0.25">
      <c r="A5" s="51" t="s">
        <v>9</v>
      </c>
      <c r="B5" s="51"/>
      <c r="C5" s="230">
        <f>CisloZakazky</f>
        <v>18082</v>
      </c>
      <c r="D5" s="52"/>
      <c r="E5" s="408" t="s">
        <v>36</v>
      </c>
      <c r="F5" s="409"/>
      <c r="G5" s="405" t="str">
        <f>IF(ZkratkaNazev4="","",ZkratkaNazev4)</f>
        <v>01. Stavební část</v>
      </c>
      <c r="H5" s="406"/>
      <c r="I5" s="406"/>
      <c r="J5" s="406"/>
      <c r="K5" s="407"/>
      <c r="L5" s="426"/>
      <c r="M5" s="427"/>
    </row>
    <row r="6" spans="1:13" s="45" customFormat="1" ht="18" customHeight="1" x14ac:dyDescent="0.25">
      <c r="A6" s="51" t="s">
        <v>11</v>
      </c>
      <c r="B6" s="51"/>
      <c r="C6" s="229" t="str">
        <f>StupenPD</f>
        <v>Dokumentace pro vydání společného územního rozhodnutí a stavebního povolení</v>
      </c>
      <c r="D6" s="52"/>
      <c r="E6" s="408" t="s">
        <v>41</v>
      </c>
      <c r="F6" s="409"/>
      <c r="G6" s="405" t="str">
        <f>IF(ZkratkaNazev5="","",ZkratkaNazev5)</f>
        <v/>
      </c>
      <c r="H6" s="406"/>
      <c r="I6" s="406"/>
      <c r="J6" s="406"/>
      <c r="K6" s="407"/>
      <c r="L6" s="428"/>
      <c r="M6" s="429"/>
    </row>
    <row r="7" spans="1:13" s="45" customFormat="1" ht="18" customHeight="1" x14ac:dyDescent="0.25">
      <c r="D7" s="46"/>
      <c r="E7" s="49"/>
      <c r="F7" s="50"/>
      <c r="G7" s="50"/>
      <c r="H7" s="48"/>
      <c r="I7" s="48"/>
      <c r="J7" s="48"/>
    </row>
    <row r="8" spans="1:13" s="52" customFormat="1" ht="36" customHeight="1" x14ac:dyDescent="0.25">
      <c r="A8" s="170" t="s">
        <v>17</v>
      </c>
      <c r="B8" s="171" t="s">
        <v>18</v>
      </c>
      <c r="C8" s="171" t="s">
        <v>19</v>
      </c>
      <c r="D8" s="172" t="s">
        <v>20</v>
      </c>
      <c r="E8" s="173" t="s">
        <v>21</v>
      </c>
      <c r="F8" s="174" t="s">
        <v>22</v>
      </c>
      <c r="G8" s="174" t="s">
        <v>23</v>
      </c>
      <c r="H8" s="171" t="s">
        <v>24</v>
      </c>
      <c r="I8" s="174" t="s">
        <v>25</v>
      </c>
      <c r="J8" s="174" t="s">
        <v>26</v>
      </c>
      <c r="K8" s="171" t="s">
        <v>27</v>
      </c>
      <c r="L8" s="171" t="s">
        <v>28</v>
      </c>
      <c r="M8" s="171" t="s">
        <v>29</v>
      </c>
    </row>
    <row r="9" spans="1:13" s="52" customFormat="1" ht="21" customHeight="1" x14ac:dyDescent="0.25">
      <c r="A9" s="175">
        <v>1</v>
      </c>
      <c r="B9" s="175">
        <v>2</v>
      </c>
      <c r="C9" s="175">
        <v>3</v>
      </c>
      <c r="D9" s="175">
        <v>5</v>
      </c>
      <c r="E9" s="175">
        <v>6</v>
      </c>
      <c r="F9" s="175">
        <v>7</v>
      </c>
      <c r="G9" s="175">
        <v>8</v>
      </c>
      <c r="H9" s="175">
        <v>9</v>
      </c>
      <c r="I9" s="175">
        <v>10</v>
      </c>
      <c r="J9" s="175">
        <v>11</v>
      </c>
      <c r="K9" s="175">
        <v>12</v>
      </c>
      <c r="L9" s="175">
        <v>13</v>
      </c>
      <c r="M9" s="175">
        <v>14</v>
      </c>
    </row>
    <row r="10" spans="1:13" s="157" customFormat="1" ht="19.5" customHeight="1" thickBot="1" x14ac:dyDescent="0.3">
      <c r="A10" s="150"/>
      <c r="B10" s="151"/>
      <c r="C10" s="151" t="s">
        <v>30</v>
      </c>
      <c r="D10" s="152"/>
      <c r="E10" s="153"/>
      <c r="F10" s="154"/>
      <c r="G10" s="155"/>
      <c r="H10" s="156"/>
      <c r="I10" s="155"/>
      <c r="J10" s="156"/>
      <c r="K10" s="156">
        <f>K11+K16+K21+K26</f>
        <v>0</v>
      </c>
      <c r="L10" s="155"/>
      <c r="M10" s="156"/>
    </row>
    <row r="11" spans="1:13" s="52" customFormat="1" ht="12" thickBot="1" x14ac:dyDescent="0.3">
      <c r="A11" s="114"/>
      <c r="B11" s="115">
        <v>1</v>
      </c>
      <c r="C11" s="116" t="s">
        <v>112</v>
      </c>
      <c r="D11" s="117"/>
      <c r="E11" s="118"/>
      <c r="F11" s="119"/>
      <c r="G11" s="120"/>
      <c r="H11" s="121"/>
      <c r="I11" s="120"/>
      <c r="J11" s="121"/>
      <c r="K11" s="121">
        <f>SUBTOTAL(9,K12:K15)</f>
        <v>0</v>
      </c>
      <c r="L11" s="120"/>
      <c r="M11" s="122"/>
    </row>
    <row r="12" spans="1:13" s="52" customFormat="1" ht="11.25" x14ac:dyDescent="0.2">
      <c r="A12" s="165" t="s">
        <v>31</v>
      </c>
      <c r="B12" s="8"/>
      <c r="C12" s="9"/>
      <c r="D12" s="137" t="s">
        <v>49</v>
      </c>
      <c r="E12" s="11">
        <v>0</v>
      </c>
      <c r="F12" s="12">
        <v>250</v>
      </c>
      <c r="G12" s="13">
        <v>250</v>
      </c>
      <c r="H12" s="13">
        <v>0</v>
      </c>
      <c r="I12" s="14">
        <f>E12*F12</f>
        <v>0</v>
      </c>
      <c r="J12" s="13">
        <f>E12*G12</f>
        <v>0</v>
      </c>
      <c r="K12" s="13">
        <f>I12+J12</f>
        <v>0</v>
      </c>
      <c r="L12" s="16">
        <v>0</v>
      </c>
      <c r="M12" s="17">
        <f>E12*L12</f>
        <v>0</v>
      </c>
    </row>
    <row r="13" spans="1:13" s="52" customFormat="1" ht="11.25" x14ac:dyDescent="0.2">
      <c r="A13" s="165" t="s">
        <v>101</v>
      </c>
      <c r="B13" s="8"/>
      <c r="C13" s="9"/>
      <c r="D13" s="137"/>
      <c r="E13" s="11"/>
      <c r="F13" s="12"/>
      <c r="G13" s="13"/>
      <c r="H13" s="13"/>
      <c r="I13" s="14"/>
      <c r="J13" s="13"/>
      <c r="K13" s="13"/>
      <c r="L13" s="16"/>
      <c r="M13" s="17"/>
    </row>
    <row r="14" spans="1:13" s="52" customFormat="1" ht="11.25" x14ac:dyDescent="0.2">
      <c r="A14" s="165" t="s">
        <v>102</v>
      </c>
      <c r="B14" s="8"/>
      <c r="C14" s="9"/>
      <c r="D14" s="137"/>
      <c r="E14" s="11"/>
      <c r="F14" s="12"/>
      <c r="G14" s="13"/>
      <c r="H14" s="13"/>
      <c r="I14" s="14"/>
      <c r="J14" s="13"/>
      <c r="K14" s="13"/>
      <c r="L14" s="16"/>
      <c r="M14" s="17"/>
    </row>
    <row r="15" spans="1:13" s="52" customFormat="1" ht="12" thickBot="1" x14ac:dyDescent="0.25">
      <c r="A15" s="165" t="s">
        <v>103</v>
      </c>
      <c r="B15" s="18"/>
      <c r="C15" s="9"/>
      <c r="D15" s="137"/>
      <c r="E15" s="11"/>
      <c r="F15" s="12"/>
      <c r="G15" s="13"/>
      <c r="H15" s="13"/>
      <c r="I15" s="14"/>
      <c r="J15" s="13"/>
      <c r="K15" s="13"/>
      <c r="L15" s="16"/>
      <c r="M15" s="17"/>
    </row>
    <row r="16" spans="1:13" s="52" customFormat="1" ht="12" thickBot="1" x14ac:dyDescent="0.3">
      <c r="A16" s="166"/>
      <c r="B16" s="115">
        <v>2</v>
      </c>
      <c r="C16" s="116" t="s">
        <v>113</v>
      </c>
      <c r="D16" s="138"/>
      <c r="E16" s="118"/>
      <c r="F16" s="120"/>
      <c r="G16" s="120"/>
      <c r="H16" s="123"/>
      <c r="I16" s="124"/>
      <c r="J16" s="123"/>
      <c r="K16" s="121">
        <f>SUBTOTAL(9,K17:K20)</f>
        <v>0</v>
      </c>
      <c r="L16" s="124"/>
      <c r="M16" s="122"/>
    </row>
    <row r="17" spans="1:13" s="52" customFormat="1" ht="11.25" x14ac:dyDescent="0.25">
      <c r="A17" s="167" t="s">
        <v>32</v>
      </c>
      <c r="B17" s="8"/>
      <c r="C17" s="19"/>
      <c r="D17" s="137" t="s">
        <v>49</v>
      </c>
      <c r="E17" s="11">
        <v>0</v>
      </c>
      <c r="F17" s="12">
        <v>5</v>
      </c>
      <c r="G17" s="13">
        <v>0</v>
      </c>
      <c r="H17" s="13">
        <v>0</v>
      </c>
      <c r="I17" s="14">
        <f>E17*F17</f>
        <v>0</v>
      </c>
      <c r="J17" s="13">
        <f>E17*G17</f>
        <v>0</v>
      </c>
      <c r="K17" s="13">
        <f>I17+J17</f>
        <v>0</v>
      </c>
      <c r="L17" s="16">
        <v>0</v>
      </c>
      <c r="M17" s="17">
        <f>E17*L17</f>
        <v>0</v>
      </c>
    </row>
    <row r="18" spans="1:13" s="52" customFormat="1" ht="11.25" x14ac:dyDescent="0.25">
      <c r="A18" s="167" t="s">
        <v>104</v>
      </c>
      <c r="B18" s="8"/>
      <c r="C18" s="26"/>
      <c r="D18" s="137"/>
      <c r="E18" s="11"/>
      <c r="F18" s="12"/>
      <c r="G18" s="13"/>
      <c r="H18" s="13"/>
      <c r="I18" s="14"/>
      <c r="J18" s="13"/>
      <c r="K18" s="13"/>
      <c r="L18" s="16"/>
      <c r="M18" s="17"/>
    </row>
    <row r="19" spans="1:13" s="52" customFormat="1" ht="11.25" x14ac:dyDescent="0.25">
      <c r="A19" s="167" t="s">
        <v>105</v>
      </c>
      <c r="B19" s="8"/>
      <c r="C19" s="26"/>
      <c r="D19" s="137"/>
      <c r="E19" s="11"/>
      <c r="F19" s="12"/>
      <c r="G19" s="13"/>
      <c r="H19" s="13"/>
      <c r="I19" s="14"/>
      <c r="J19" s="13"/>
      <c r="K19" s="13"/>
      <c r="L19" s="16"/>
      <c r="M19" s="17"/>
    </row>
    <row r="20" spans="1:13" s="52" customFormat="1" ht="12" thickBot="1" x14ac:dyDescent="0.3">
      <c r="A20" s="167" t="s">
        <v>106</v>
      </c>
      <c r="B20" s="8"/>
      <c r="C20" s="26"/>
      <c r="D20" s="139"/>
      <c r="E20" s="21"/>
      <c r="F20" s="27"/>
      <c r="G20" s="28"/>
      <c r="H20" s="28"/>
      <c r="I20" s="29"/>
      <c r="J20" s="28"/>
      <c r="K20" s="28"/>
      <c r="L20" s="30"/>
      <c r="M20" s="31"/>
    </row>
    <row r="21" spans="1:13" s="52" customFormat="1" ht="12" thickBot="1" x14ac:dyDescent="0.25">
      <c r="A21" s="168"/>
      <c r="B21" s="115">
        <v>3</v>
      </c>
      <c r="C21" s="125" t="s">
        <v>114</v>
      </c>
      <c r="D21" s="140"/>
      <c r="E21" s="126"/>
      <c r="F21" s="127"/>
      <c r="G21" s="120"/>
      <c r="H21" s="128"/>
      <c r="I21" s="124"/>
      <c r="J21" s="128"/>
      <c r="K21" s="121">
        <f>SUBTOTAL(9,K22:K25)</f>
        <v>0</v>
      </c>
      <c r="L21" s="124"/>
      <c r="M21" s="129"/>
    </row>
    <row r="22" spans="1:13" s="52" customFormat="1" ht="11.25" x14ac:dyDescent="0.25">
      <c r="A22" s="72" t="s">
        <v>33</v>
      </c>
      <c r="B22" s="8"/>
      <c r="C22" s="32"/>
      <c r="D22" s="137" t="s">
        <v>49</v>
      </c>
      <c r="E22" s="11">
        <v>0</v>
      </c>
      <c r="F22" s="12">
        <v>0</v>
      </c>
      <c r="G22" s="13">
        <v>0</v>
      </c>
      <c r="H22" s="13">
        <v>0</v>
      </c>
      <c r="I22" s="14">
        <f>E22*F22</f>
        <v>0</v>
      </c>
      <c r="J22" s="13">
        <f>E22*G22</f>
        <v>0</v>
      </c>
      <c r="K22" s="13">
        <f>I22+J22</f>
        <v>0</v>
      </c>
      <c r="L22" s="16">
        <v>0</v>
      </c>
      <c r="M22" s="17">
        <f>E22*L22</f>
        <v>0</v>
      </c>
    </row>
    <row r="23" spans="1:13" s="52" customFormat="1" ht="11.25" x14ac:dyDescent="0.25">
      <c r="A23" s="72" t="s">
        <v>107</v>
      </c>
      <c r="B23" s="8"/>
      <c r="C23" s="32"/>
      <c r="D23" s="137"/>
      <c r="E23" s="11"/>
      <c r="F23" s="12"/>
      <c r="G23" s="13"/>
      <c r="H23" s="13"/>
      <c r="I23" s="14"/>
      <c r="J23" s="13"/>
      <c r="K23" s="13"/>
      <c r="L23" s="16"/>
      <c r="M23" s="17"/>
    </row>
    <row r="24" spans="1:13" s="52" customFormat="1" ht="11.25" x14ac:dyDescent="0.25">
      <c r="A24" s="72" t="s">
        <v>108</v>
      </c>
      <c r="B24" s="8"/>
      <c r="C24" s="32"/>
      <c r="D24" s="137"/>
      <c r="E24" s="11"/>
      <c r="F24" s="12"/>
      <c r="G24" s="13"/>
      <c r="H24" s="13"/>
      <c r="I24" s="14"/>
      <c r="J24" s="13"/>
      <c r="K24" s="13"/>
      <c r="L24" s="16"/>
      <c r="M24" s="17"/>
    </row>
    <row r="25" spans="1:13" s="52" customFormat="1" ht="12" thickBot="1" x14ac:dyDescent="0.3">
      <c r="A25" s="72" t="s">
        <v>109</v>
      </c>
      <c r="B25" s="8"/>
      <c r="C25" s="26"/>
      <c r="D25" s="139"/>
      <c r="E25" s="21"/>
      <c r="F25" s="27"/>
      <c r="G25" s="28"/>
      <c r="H25" s="28"/>
      <c r="I25" s="29"/>
      <c r="J25" s="28"/>
      <c r="K25" s="28"/>
      <c r="L25" s="30"/>
      <c r="M25" s="31"/>
    </row>
    <row r="26" spans="1:13" s="52" customFormat="1" ht="12" thickBot="1" x14ac:dyDescent="0.25">
      <c r="A26" s="168"/>
      <c r="B26" s="115">
        <v>4</v>
      </c>
      <c r="C26" s="125" t="s">
        <v>114</v>
      </c>
      <c r="D26" s="140"/>
      <c r="E26" s="126"/>
      <c r="F26" s="127"/>
      <c r="G26" s="120"/>
      <c r="H26" s="128"/>
      <c r="I26" s="124"/>
      <c r="J26" s="128"/>
      <c r="K26" s="121">
        <f>SUBTOTAL(9,K27:K30)</f>
        <v>0</v>
      </c>
      <c r="L26" s="124"/>
      <c r="M26" s="122"/>
    </row>
    <row r="27" spans="1:13" s="52" customFormat="1" ht="11.25" x14ac:dyDescent="0.2">
      <c r="A27" s="62" t="s">
        <v>34</v>
      </c>
      <c r="B27" s="8"/>
      <c r="C27" s="34"/>
      <c r="D27" s="137" t="s">
        <v>49</v>
      </c>
      <c r="E27" s="11">
        <v>0</v>
      </c>
      <c r="F27" s="12">
        <v>0</v>
      </c>
      <c r="G27" s="13">
        <v>0</v>
      </c>
      <c r="H27" s="13">
        <v>0</v>
      </c>
      <c r="I27" s="14">
        <f>E27*F27</f>
        <v>0</v>
      </c>
      <c r="J27" s="13">
        <f>E27*G27</f>
        <v>0</v>
      </c>
      <c r="K27" s="13">
        <f>I27+J27</f>
        <v>0</v>
      </c>
      <c r="L27" s="16">
        <v>0</v>
      </c>
      <c r="M27" s="17">
        <f>E27*L27</f>
        <v>0</v>
      </c>
    </row>
    <row r="28" spans="1:13" s="52" customFormat="1" ht="11.25" x14ac:dyDescent="0.25">
      <c r="A28" s="62" t="s">
        <v>110</v>
      </c>
      <c r="B28" s="8"/>
      <c r="C28" s="32"/>
      <c r="D28" s="143"/>
      <c r="E28" s="144"/>
      <c r="F28" s="145"/>
      <c r="G28" s="146"/>
      <c r="H28" s="146"/>
      <c r="I28" s="147"/>
      <c r="J28" s="146"/>
      <c r="K28" s="148"/>
      <c r="L28" s="147"/>
      <c r="M28" s="149"/>
    </row>
    <row r="29" spans="1:13" s="52" customFormat="1" ht="11.25" x14ac:dyDescent="0.25">
      <c r="A29" s="62" t="s">
        <v>111</v>
      </c>
      <c r="B29" s="8"/>
      <c r="C29" s="32"/>
      <c r="D29" s="143"/>
      <c r="E29" s="144"/>
      <c r="F29" s="145"/>
      <c r="G29" s="146"/>
      <c r="H29" s="146"/>
      <c r="I29" s="147"/>
      <c r="J29" s="146"/>
      <c r="K29" s="148"/>
      <c r="L29" s="147"/>
      <c r="M29" s="149"/>
    </row>
    <row r="30" spans="1:13" s="52" customFormat="1" ht="12" thickBot="1" x14ac:dyDescent="0.25">
      <c r="A30" s="62" t="s">
        <v>116</v>
      </c>
      <c r="B30" s="37"/>
      <c r="C30" s="38"/>
      <c r="D30" s="141"/>
      <c r="E30" s="39"/>
      <c r="F30" s="40"/>
      <c r="G30" s="41"/>
      <c r="H30" s="41"/>
      <c r="I30" s="42"/>
      <c r="J30" s="142"/>
      <c r="K30" s="43"/>
      <c r="L30" s="42"/>
      <c r="M30" s="44"/>
    </row>
  </sheetData>
  <mergeCells count="14">
    <mergeCell ref="A2:B2"/>
    <mergeCell ref="A3:B3"/>
    <mergeCell ref="A4:B4"/>
    <mergeCell ref="L2:M6"/>
    <mergeCell ref="E2:F2"/>
    <mergeCell ref="E3:F3"/>
    <mergeCell ref="E4:F4"/>
    <mergeCell ref="E5:F5"/>
    <mergeCell ref="E6:F6"/>
    <mergeCell ref="G2:K2"/>
    <mergeCell ref="G3:K3"/>
    <mergeCell ref="G4:K4"/>
    <mergeCell ref="G5:K5"/>
    <mergeCell ref="G6:K6"/>
  </mergeCells>
  <pageMargins left="0.7" right="0.7" top="0.75" bottom="0.75" header="0.3" footer="0.3"/>
  <pageSetup paperSize="9" scale="6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N46"/>
  <sheetViews>
    <sheetView topLeftCell="B1" zoomScale="90" zoomScaleNormal="90" workbookViewId="0">
      <selection activeCell="C2" sqref="C2:D2"/>
    </sheetView>
  </sheetViews>
  <sheetFormatPr defaultRowHeight="15" x14ac:dyDescent="0.25"/>
  <cols>
    <col min="1" max="2" width="10.85546875" customWidth="1"/>
    <col min="3" max="3" width="71.42578125" customWidth="1"/>
    <col min="4" max="4" width="9.7109375" customWidth="1"/>
    <col min="5" max="5" width="4" customWidth="1"/>
    <col min="6" max="6" width="9.140625" customWidth="1"/>
    <col min="7" max="12" width="12" customWidth="1"/>
    <col min="13" max="14" width="10.42578125" customWidth="1"/>
  </cols>
  <sheetData>
    <row r="1" spans="1:14" s="45" customFormat="1" ht="12" x14ac:dyDescent="0.25">
      <c r="A1" s="47"/>
      <c r="B1" s="48"/>
      <c r="C1" s="48"/>
      <c r="D1" s="48"/>
      <c r="E1" s="46"/>
      <c r="F1" s="46"/>
      <c r="G1" s="49"/>
      <c r="H1" s="50"/>
      <c r="I1" s="50"/>
      <c r="J1" s="48"/>
      <c r="K1" s="48"/>
      <c r="L1" s="48"/>
      <c r="M1" s="48"/>
      <c r="N1" s="48"/>
    </row>
    <row r="2" spans="1:14" s="45" customFormat="1" ht="18" customHeight="1" x14ac:dyDescent="0.25">
      <c r="A2" s="422" t="s">
        <v>6</v>
      </c>
      <c r="B2" s="423"/>
      <c r="C2" s="397" t="str">
        <f>Investor</f>
        <v>ČEPRO, a. s.</v>
      </c>
      <c r="D2" s="399"/>
      <c r="E2" s="52"/>
      <c r="F2" s="420" t="s">
        <v>0</v>
      </c>
      <c r="G2" s="421"/>
      <c r="H2" s="405" t="str">
        <f>IF(ZkratkaNazev1="","",ZkratkaNazev1)</f>
        <v>D. Dokumentace objektů a technických a technologických zařízení</v>
      </c>
      <c r="I2" s="406"/>
      <c r="J2" s="406"/>
      <c r="K2" s="406"/>
      <c r="L2" s="407"/>
      <c r="M2" s="424"/>
      <c r="N2" s="425"/>
    </row>
    <row r="3" spans="1:14" s="45" customFormat="1" ht="18" customHeight="1" x14ac:dyDescent="0.25">
      <c r="A3" s="422" t="s">
        <v>7</v>
      </c>
      <c r="B3" s="423"/>
      <c r="C3" s="397" t="str">
        <f>IF(Objednatel="","",Objednatel)</f>
        <v/>
      </c>
      <c r="D3" s="399"/>
      <c r="E3" s="52"/>
      <c r="F3" s="420" t="s">
        <v>44</v>
      </c>
      <c r="G3" s="421"/>
      <c r="H3" s="405" t="str">
        <f>IF(ZkratkaNazev2="","",ZkratkaNazev2)</f>
        <v>D1. Dokumentace stavebního nebo inženýrského objektu</v>
      </c>
      <c r="I3" s="406"/>
      <c r="J3" s="406"/>
      <c r="K3" s="406"/>
      <c r="L3" s="407"/>
      <c r="M3" s="426"/>
      <c r="N3" s="427"/>
    </row>
    <row r="4" spans="1:14" s="45" customFormat="1" ht="18" customHeight="1" x14ac:dyDescent="0.25">
      <c r="A4" s="420" t="s">
        <v>8</v>
      </c>
      <c r="B4" s="421"/>
      <c r="C4" s="397" t="str">
        <f>NazevZakazky</f>
        <v>ČS EuroOil Mstětice</v>
      </c>
      <c r="D4" s="399"/>
      <c r="E4" s="52"/>
      <c r="F4" s="420" t="s">
        <v>35</v>
      </c>
      <c r="G4" s="421"/>
      <c r="H4" s="405" t="str">
        <f>IF(ZkratkaNazev3="","",ZkratkaNazev3)</f>
        <v>SO01 Čerpací stanice PHM</v>
      </c>
      <c r="I4" s="406"/>
      <c r="J4" s="406"/>
      <c r="K4" s="406"/>
      <c r="L4" s="407"/>
      <c r="M4" s="426"/>
      <c r="N4" s="427"/>
    </row>
    <row r="5" spans="1:14" s="45" customFormat="1" ht="18" customHeight="1" x14ac:dyDescent="0.25">
      <c r="A5" s="422" t="s">
        <v>9</v>
      </c>
      <c r="B5" s="423"/>
      <c r="C5" s="432">
        <f>CisloZakazky</f>
        <v>18082</v>
      </c>
      <c r="D5" s="432"/>
      <c r="E5" s="52"/>
      <c r="F5" s="408" t="s">
        <v>36</v>
      </c>
      <c r="G5" s="409"/>
      <c r="H5" s="405" t="str">
        <f>IF(ZkratkaNazev4="","",ZkratkaNazev4)</f>
        <v>01. Stavební část</v>
      </c>
      <c r="I5" s="406"/>
      <c r="J5" s="406"/>
      <c r="K5" s="406"/>
      <c r="L5" s="407"/>
      <c r="M5" s="426"/>
      <c r="N5" s="427"/>
    </row>
    <row r="6" spans="1:14" s="45" customFormat="1" ht="18" customHeight="1" x14ac:dyDescent="0.25">
      <c r="A6" s="422" t="s">
        <v>11</v>
      </c>
      <c r="B6" s="423"/>
      <c r="C6" s="433" t="str">
        <f>StupenPD</f>
        <v>Dokumentace pro vydání společného územního rozhodnutí a stavebního povolení</v>
      </c>
      <c r="D6" s="433"/>
      <c r="E6" s="52"/>
      <c r="F6" s="408" t="s">
        <v>41</v>
      </c>
      <c r="G6" s="409"/>
      <c r="H6" s="405" t="str">
        <f>IF(ZkratkaNazev5="","",ZkratkaNazev5)</f>
        <v/>
      </c>
      <c r="I6" s="406"/>
      <c r="J6" s="406"/>
      <c r="K6" s="406"/>
      <c r="L6" s="407"/>
      <c r="M6" s="428"/>
      <c r="N6" s="429"/>
    </row>
    <row r="7" spans="1:14" s="45" customFormat="1" ht="18" customHeight="1" x14ac:dyDescent="0.25">
      <c r="E7" s="46"/>
      <c r="F7" s="46"/>
      <c r="G7" s="49"/>
      <c r="H7" s="50"/>
      <c r="I7" s="50"/>
      <c r="J7" s="48"/>
      <c r="K7" s="48"/>
      <c r="L7" s="48"/>
    </row>
    <row r="8" spans="1:14" s="53" customFormat="1" ht="22.5" x14ac:dyDescent="0.25">
      <c r="A8" s="161" t="s">
        <v>17</v>
      </c>
      <c r="B8" s="162" t="s">
        <v>18</v>
      </c>
      <c r="C8" s="162" t="s">
        <v>19</v>
      </c>
      <c r="D8" s="162" t="s">
        <v>20</v>
      </c>
      <c r="E8" s="434" t="s">
        <v>74</v>
      </c>
      <c r="F8" s="435"/>
      <c r="G8" s="163" t="s">
        <v>22</v>
      </c>
      <c r="H8" s="163" t="s">
        <v>23</v>
      </c>
      <c r="I8" s="162" t="s">
        <v>24</v>
      </c>
      <c r="J8" s="163" t="s">
        <v>25</v>
      </c>
      <c r="K8" s="163" t="s">
        <v>26</v>
      </c>
      <c r="L8" s="162" t="s">
        <v>27</v>
      </c>
      <c r="M8" s="162" t="s">
        <v>28</v>
      </c>
      <c r="N8" s="162" t="s">
        <v>29</v>
      </c>
    </row>
    <row r="9" spans="1:14" s="53" customFormat="1" ht="27.75" customHeight="1" x14ac:dyDescent="0.25">
      <c r="A9" s="164">
        <v>1</v>
      </c>
      <c r="B9" s="164">
        <v>2</v>
      </c>
      <c r="C9" s="164">
        <v>3</v>
      </c>
      <c r="D9" s="164">
        <v>4</v>
      </c>
      <c r="E9" s="436">
        <v>5</v>
      </c>
      <c r="F9" s="437"/>
      <c r="G9" s="164">
        <v>6</v>
      </c>
      <c r="H9" s="164">
        <v>7</v>
      </c>
      <c r="I9" s="164">
        <v>8</v>
      </c>
      <c r="J9" s="164">
        <v>9</v>
      </c>
      <c r="K9" s="164">
        <v>10</v>
      </c>
      <c r="L9" s="164">
        <v>11</v>
      </c>
      <c r="M9" s="164">
        <v>12</v>
      </c>
      <c r="N9" s="164">
        <v>13</v>
      </c>
    </row>
    <row r="10" spans="1:14" s="159" customFormat="1" ht="13.5" thickBot="1" x14ac:dyDescent="0.25">
      <c r="A10" s="150"/>
      <c r="B10" s="151"/>
      <c r="C10" s="151" t="s">
        <v>30</v>
      </c>
      <c r="D10" s="152"/>
      <c r="E10" s="153"/>
      <c r="F10" s="153"/>
      <c r="G10" s="154"/>
      <c r="H10" s="155"/>
      <c r="I10" s="156"/>
      <c r="J10" s="155"/>
      <c r="K10" s="156"/>
      <c r="L10" s="158">
        <f>L11+L14+L18+L21+L24+L27+L36</f>
        <v>0</v>
      </c>
      <c r="M10" s="155"/>
      <c r="N10" s="156"/>
    </row>
    <row r="11" spans="1:14" s="53" customFormat="1" ht="15.75" thickBot="1" x14ac:dyDescent="0.3">
      <c r="A11" s="176"/>
      <c r="B11" s="177">
        <v>1</v>
      </c>
      <c r="C11" s="99" t="s">
        <v>46</v>
      </c>
      <c r="D11" s="100"/>
      <c r="E11" s="101"/>
      <c r="F11" s="101"/>
      <c r="G11" s="102"/>
      <c r="H11" s="103"/>
      <c r="I11" s="104"/>
      <c r="J11" s="103"/>
      <c r="K11" s="104"/>
      <c r="L11" s="105">
        <f>SUM(L12:L13)</f>
        <v>0</v>
      </c>
      <c r="M11" s="103"/>
      <c r="N11" s="106"/>
    </row>
    <row r="12" spans="1:14" s="53" customFormat="1" x14ac:dyDescent="0.25">
      <c r="A12" s="62" t="s">
        <v>31</v>
      </c>
      <c r="B12" s="178"/>
      <c r="C12" s="55"/>
      <c r="D12" s="54" t="s">
        <v>47</v>
      </c>
      <c r="E12" s="430">
        <v>0</v>
      </c>
      <c r="F12" s="431"/>
      <c r="G12" s="56">
        <v>0</v>
      </c>
      <c r="H12" s="57">
        <v>0</v>
      </c>
      <c r="I12" s="57">
        <f>G12+H12</f>
        <v>0</v>
      </c>
      <c r="J12" s="58">
        <f>E12*G12</f>
        <v>0</v>
      </c>
      <c r="K12" s="59">
        <f>E12*H12</f>
        <v>0</v>
      </c>
      <c r="L12" s="57">
        <f>J12+K12</f>
        <v>0</v>
      </c>
      <c r="M12" s="60"/>
      <c r="N12" s="130"/>
    </row>
    <row r="13" spans="1:14" s="53" customFormat="1" ht="15.75" thickBot="1" x14ac:dyDescent="0.3">
      <c r="A13" s="165"/>
      <c r="B13" s="8"/>
      <c r="C13" s="19"/>
      <c r="D13" s="10"/>
      <c r="E13" s="440"/>
      <c r="F13" s="441"/>
      <c r="G13" s="12"/>
      <c r="H13" s="13"/>
      <c r="I13" s="13"/>
      <c r="J13" s="14"/>
      <c r="K13" s="15"/>
      <c r="L13" s="13"/>
      <c r="M13" s="16"/>
      <c r="N13" s="17"/>
    </row>
    <row r="14" spans="1:14" s="53" customFormat="1" ht="15.75" thickBot="1" x14ac:dyDescent="0.3">
      <c r="A14" s="176"/>
      <c r="B14" s="177">
        <v>2</v>
      </c>
      <c r="C14" s="99" t="s">
        <v>48</v>
      </c>
      <c r="D14" s="100"/>
      <c r="E14" s="101"/>
      <c r="F14" s="101"/>
      <c r="G14" s="103"/>
      <c r="H14" s="103"/>
      <c r="I14" s="107"/>
      <c r="J14" s="108"/>
      <c r="K14" s="107"/>
      <c r="L14" s="105">
        <f>SUM(L16:L17)</f>
        <v>0</v>
      </c>
      <c r="M14" s="108"/>
      <c r="N14" s="109"/>
    </row>
    <row r="15" spans="1:14" s="53" customFormat="1" x14ac:dyDescent="0.25">
      <c r="A15" s="62" t="s">
        <v>32</v>
      </c>
      <c r="B15" s="63"/>
      <c r="C15" s="64"/>
      <c r="D15" s="20" t="s">
        <v>49</v>
      </c>
      <c r="E15" s="442">
        <v>0</v>
      </c>
      <c r="F15" s="443"/>
      <c r="G15" s="27">
        <v>0</v>
      </c>
      <c r="H15" s="28">
        <v>0</v>
      </c>
      <c r="I15" s="13">
        <f>G15+H15</f>
        <v>0</v>
      </c>
      <c r="J15" s="14">
        <f>E15*G15</f>
        <v>0</v>
      </c>
      <c r="K15" s="15">
        <f>E15*H15</f>
        <v>0</v>
      </c>
      <c r="L15" s="13">
        <f>J15+K15</f>
        <v>0</v>
      </c>
      <c r="M15" s="30"/>
      <c r="N15" s="31"/>
    </row>
    <row r="16" spans="1:14" s="53" customFormat="1" x14ac:dyDescent="0.25">
      <c r="A16" s="62" t="s">
        <v>104</v>
      </c>
      <c r="B16" s="65"/>
      <c r="C16" s="19" t="s">
        <v>51</v>
      </c>
      <c r="D16" s="20" t="s">
        <v>47</v>
      </c>
      <c r="E16" s="444">
        <v>0</v>
      </c>
      <c r="F16" s="445"/>
      <c r="G16" s="27">
        <v>0</v>
      </c>
      <c r="H16" s="28">
        <v>0</v>
      </c>
      <c r="I16" s="13">
        <f>G16+H16</f>
        <v>0</v>
      </c>
      <c r="J16" s="14">
        <f>E16*G16</f>
        <v>0</v>
      </c>
      <c r="K16" s="15">
        <f>E16*H16</f>
        <v>0</v>
      </c>
      <c r="L16" s="13">
        <f>J16+K16</f>
        <v>0</v>
      </c>
      <c r="M16" s="30"/>
      <c r="N16" s="31"/>
    </row>
    <row r="17" spans="1:14" s="53" customFormat="1" ht="15.75" thickBot="1" x14ac:dyDescent="0.3">
      <c r="A17" s="62"/>
      <c r="B17" s="65"/>
      <c r="C17" s="19"/>
      <c r="D17" s="20"/>
      <c r="E17" s="438"/>
      <c r="F17" s="439"/>
      <c r="G17" s="27"/>
      <c r="H17" s="28"/>
      <c r="I17" s="13"/>
      <c r="J17" s="14"/>
      <c r="K17" s="15"/>
      <c r="L17" s="13"/>
      <c r="M17" s="30"/>
      <c r="N17" s="31"/>
    </row>
    <row r="18" spans="1:14" s="53" customFormat="1" ht="15.75" thickBot="1" x14ac:dyDescent="0.3">
      <c r="A18" s="179"/>
      <c r="B18" s="177">
        <v>3</v>
      </c>
      <c r="C18" s="110" t="s">
        <v>52</v>
      </c>
      <c r="D18" s="110"/>
      <c r="E18" s="111"/>
      <c r="F18" s="111"/>
      <c r="G18" s="112"/>
      <c r="H18" s="103"/>
      <c r="I18" s="113"/>
      <c r="J18" s="108"/>
      <c r="K18" s="113"/>
      <c r="L18" s="105">
        <f>SUM(L19:L20)</f>
        <v>0</v>
      </c>
      <c r="M18" s="108"/>
      <c r="N18" s="109"/>
    </row>
    <row r="19" spans="1:14" s="53" customFormat="1" x14ac:dyDescent="0.25">
      <c r="A19" s="62" t="s">
        <v>33</v>
      </c>
      <c r="B19" s="180"/>
      <c r="C19" s="66"/>
      <c r="D19" s="67" t="s">
        <v>47</v>
      </c>
      <c r="E19" s="430">
        <v>0</v>
      </c>
      <c r="F19" s="431"/>
      <c r="G19" s="68">
        <v>0</v>
      </c>
      <c r="H19" s="69">
        <v>0</v>
      </c>
      <c r="I19" s="13">
        <f>G19+H19</f>
        <v>0</v>
      </c>
      <c r="J19" s="14">
        <f>E19*G19</f>
        <v>0</v>
      </c>
      <c r="K19" s="15">
        <f>E19*H19</f>
        <v>0</v>
      </c>
      <c r="L19" s="13">
        <f>J19+K19</f>
        <v>0</v>
      </c>
      <c r="M19" s="70"/>
      <c r="N19" s="71"/>
    </row>
    <row r="20" spans="1:14" s="53" customFormat="1" ht="15.75" thickBot="1" x14ac:dyDescent="0.3">
      <c r="A20" s="72"/>
      <c r="B20" s="73"/>
      <c r="C20" s="74"/>
      <c r="D20" s="75"/>
      <c r="E20" s="438"/>
      <c r="F20" s="439"/>
      <c r="G20" s="76"/>
      <c r="H20" s="77"/>
      <c r="I20" s="77"/>
      <c r="J20" s="78"/>
      <c r="K20" s="79"/>
      <c r="L20" s="77"/>
      <c r="M20" s="78"/>
      <c r="N20" s="80"/>
    </row>
    <row r="21" spans="1:14" s="53" customFormat="1" ht="15.75" thickBot="1" x14ac:dyDescent="0.3">
      <c r="A21" s="179"/>
      <c r="B21" s="177">
        <v>4</v>
      </c>
      <c r="C21" s="110" t="s">
        <v>73</v>
      </c>
      <c r="D21" s="110"/>
      <c r="E21" s="111"/>
      <c r="F21" s="111"/>
      <c r="G21" s="112"/>
      <c r="H21" s="103"/>
      <c r="I21" s="113"/>
      <c r="J21" s="108"/>
      <c r="K21" s="113"/>
      <c r="L21" s="105">
        <f>SUM(L22:L23)</f>
        <v>0</v>
      </c>
      <c r="M21" s="108"/>
      <c r="N21" s="109"/>
    </row>
    <row r="22" spans="1:14" s="53" customFormat="1" x14ac:dyDescent="0.25">
      <c r="A22" s="62" t="s">
        <v>34</v>
      </c>
      <c r="B22" s="180"/>
      <c r="C22" s="66"/>
      <c r="D22" s="67" t="s">
        <v>47</v>
      </c>
      <c r="E22" s="430">
        <v>0</v>
      </c>
      <c r="F22" s="431"/>
      <c r="G22" s="68">
        <v>0</v>
      </c>
      <c r="H22" s="69">
        <v>0</v>
      </c>
      <c r="I22" s="13">
        <f>G22+H22</f>
        <v>0</v>
      </c>
      <c r="J22" s="14">
        <f>E22*G22</f>
        <v>0</v>
      </c>
      <c r="K22" s="15">
        <f>E22*H22</f>
        <v>0</v>
      </c>
      <c r="L22" s="13">
        <f>J22+K22</f>
        <v>0</v>
      </c>
      <c r="M22" s="70"/>
      <c r="N22" s="71"/>
    </row>
    <row r="23" spans="1:14" s="53" customFormat="1" ht="15.75" thickBot="1" x14ac:dyDescent="0.3">
      <c r="A23" s="72"/>
      <c r="B23" s="73"/>
      <c r="C23" s="74"/>
      <c r="D23" s="75"/>
      <c r="E23" s="438"/>
      <c r="F23" s="439"/>
      <c r="G23" s="76"/>
      <c r="H23" s="77"/>
      <c r="I23" s="77"/>
      <c r="J23" s="78"/>
      <c r="K23" s="79"/>
      <c r="L23" s="77"/>
      <c r="M23" s="78"/>
      <c r="N23" s="80"/>
    </row>
    <row r="24" spans="1:14" s="53" customFormat="1" ht="15.75" thickBot="1" x14ac:dyDescent="0.3">
      <c r="A24" s="179"/>
      <c r="B24" s="177">
        <v>5</v>
      </c>
      <c r="C24" s="110" t="s">
        <v>53</v>
      </c>
      <c r="D24" s="110"/>
      <c r="E24" s="111"/>
      <c r="F24" s="111"/>
      <c r="G24" s="112"/>
      <c r="H24" s="103"/>
      <c r="I24" s="113"/>
      <c r="J24" s="108"/>
      <c r="K24" s="113"/>
      <c r="L24" s="105">
        <f>SUM(L25:L26)</f>
        <v>0</v>
      </c>
      <c r="M24" s="108"/>
      <c r="N24" s="109"/>
    </row>
    <row r="25" spans="1:14" s="53" customFormat="1" x14ac:dyDescent="0.25">
      <c r="A25" s="181" t="s">
        <v>117</v>
      </c>
      <c r="B25" s="180"/>
      <c r="C25" s="66"/>
      <c r="D25" s="20" t="s">
        <v>50</v>
      </c>
      <c r="E25" s="442">
        <v>0</v>
      </c>
      <c r="F25" s="443"/>
      <c r="G25" s="27">
        <v>0</v>
      </c>
      <c r="H25" s="28">
        <v>0</v>
      </c>
      <c r="I25" s="13">
        <f t="shared" ref="I25" si="0">G25+H25</f>
        <v>0</v>
      </c>
      <c r="J25" s="14">
        <f>E25*G25</f>
        <v>0</v>
      </c>
      <c r="K25" s="15">
        <f>E25*H25</f>
        <v>0</v>
      </c>
      <c r="L25" s="13">
        <f t="shared" ref="L25" si="1">J25+K25</f>
        <v>0</v>
      </c>
      <c r="M25" s="30"/>
      <c r="N25" s="31"/>
    </row>
    <row r="26" spans="1:14" s="53" customFormat="1" ht="15.75" thickBot="1" x14ac:dyDescent="0.3">
      <c r="A26" s="62"/>
      <c r="B26" s="182"/>
      <c r="C26" s="81"/>
      <c r="D26" s="35"/>
      <c r="E26" s="438"/>
      <c r="F26" s="439"/>
      <c r="G26" s="36"/>
      <c r="H26" s="82"/>
      <c r="I26" s="82"/>
      <c r="J26" s="83"/>
      <c r="K26" s="84"/>
      <c r="L26" s="85"/>
      <c r="M26" s="86"/>
      <c r="N26" s="87"/>
    </row>
    <row r="27" spans="1:14" s="53" customFormat="1" ht="15.75" thickBot="1" x14ac:dyDescent="0.3">
      <c r="A27" s="179"/>
      <c r="B27" s="177" t="s">
        <v>118</v>
      </c>
      <c r="C27" s="110" t="s">
        <v>54</v>
      </c>
      <c r="D27" s="110"/>
      <c r="E27" s="111"/>
      <c r="F27" s="111"/>
      <c r="G27" s="112"/>
      <c r="H27" s="103"/>
      <c r="I27" s="113"/>
      <c r="J27" s="108"/>
      <c r="K27" s="113"/>
      <c r="L27" s="105">
        <f>SUM(L28:L35)</f>
        <v>0</v>
      </c>
      <c r="M27" s="108"/>
      <c r="N27" s="61"/>
    </row>
    <row r="28" spans="1:14" s="53" customFormat="1" x14ac:dyDescent="0.25">
      <c r="A28" s="72" t="s">
        <v>120</v>
      </c>
      <c r="B28" s="182"/>
      <c r="C28" s="88" t="s">
        <v>55</v>
      </c>
      <c r="D28" s="89" t="s">
        <v>56</v>
      </c>
      <c r="E28" s="442">
        <v>0</v>
      </c>
      <c r="F28" s="443"/>
      <c r="G28" s="33">
        <v>0</v>
      </c>
      <c r="H28" s="23">
        <v>0</v>
      </c>
      <c r="I28" s="13">
        <f t="shared" ref="I28:I34" si="2">G28+H28</f>
        <v>0</v>
      </c>
      <c r="J28" s="14">
        <f t="shared" ref="J28:J34" si="3">E28*G28</f>
        <v>0</v>
      </c>
      <c r="K28" s="15">
        <f t="shared" ref="K28:K34" si="4">E28*H28</f>
        <v>0</v>
      </c>
      <c r="L28" s="13">
        <f t="shared" ref="L28:L34" si="5">J28+K28</f>
        <v>0</v>
      </c>
      <c r="M28" s="24"/>
      <c r="N28" s="25"/>
    </row>
    <row r="29" spans="1:14" s="53" customFormat="1" x14ac:dyDescent="0.25">
      <c r="A29" s="167" t="s">
        <v>121</v>
      </c>
      <c r="B29" s="182"/>
      <c r="C29" s="90" t="s">
        <v>57</v>
      </c>
      <c r="D29" s="20" t="s">
        <v>56</v>
      </c>
      <c r="E29" s="444">
        <v>0</v>
      </c>
      <c r="F29" s="445"/>
      <c r="G29" s="22">
        <v>0</v>
      </c>
      <c r="H29" s="28">
        <v>0</v>
      </c>
      <c r="I29" s="13">
        <f t="shared" si="2"/>
        <v>0</v>
      </c>
      <c r="J29" s="14">
        <f t="shared" si="3"/>
        <v>0</v>
      </c>
      <c r="K29" s="15">
        <f t="shared" si="4"/>
        <v>0</v>
      </c>
      <c r="L29" s="13">
        <f t="shared" si="5"/>
        <v>0</v>
      </c>
      <c r="M29" s="30"/>
      <c r="N29" s="31"/>
    </row>
    <row r="30" spans="1:14" s="53" customFormat="1" x14ac:dyDescent="0.25">
      <c r="A30" s="72" t="s">
        <v>122</v>
      </c>
      <c r="B30" s="182"/>
      <c r="C30" s="90" t="s">
        <v>58</v>
      </c>
      <c r="D30" s="20" t="s">
        <v>56</v>
      </c>
      <c r="E30" s="444">
        <v>0</v>
      </c>
      <c r="F30" s="445"/>
      <c r="G30" s="22">
        <v>0</v>
      </c>
      <c r="H30" s="28">
        <v>0</v>
      </c>
      <c r="I30" s="13">
        <f>G30+H30</f>
        <v>0</v>
      </c>
      <c r="J30" s="14">
        <f>E30*G30</f>
        <v>0</v>
      </c>
      <c r="K30" s="15">
        <f>E30*H30</f>
        <v>0</v>
      </c>
      <c r="L30" s="13">
        <f>J30+K30</f>
        <v>0</v>
      </c>
      <c r="M30" s="30"/>
      <c r="N30" s="31"/>
    </row>
    <row r="31" spans="1:14" s="53" customFormat="1" x14ac:dyDescent="0.25">
      <c r="A31" s="167" t="s">
        <v>123</v>
      </c>
      <c r="B31" s="182"/>
      <c r="C31" s="90" t="s">
        <v>59</v>
      </c>
      <c r="D31" s="20" t="s">
        <v>56</v>
      </c>
      <c r="E31" s="444">
        <v>0</v>
      </c>
      <c r="F31" s="445"/>
      <c r="G31" s="22">
        <v>0</v>
      </c>
      <c r="H31" s="28">
        <v>0</v>
      </c>
      <c r="I31" s="13">
        <f t="shared" si="2"/>
        <v>0</v>
      </c>
      <c r="J31" s="14">
        <f t="shared" si="3"/>
        <v>0</v>
      </c>
      <c r="K31" s="15">
        <f t="shared" si="4"/>
        <v>0</v>
      </c>
      <c r="L31" s="13">
        <f t="shared" si="5"/>
        <v>0</v>
      </c>
      <c r="M31" s="30"/>
      <c r="N31" s="31"/>
    </row>
    <row r="32" spans="1:14" s="53" customFormat="1" x14ac:dyDescent="0.25">
      <c r="A32" s="72" t="s">
        <v>124</v>
      </c>
      <c r="B32" s="182"/>
      <c r="C32" s="91" t="s">
        <v>60</v>
      </c>
      <c r="D32" s="92" t="s">
        <v>56</v>
      </c>
      <c r="E32" s="444">
        <v>0</v>
      </c>
      <c r="F32" s="445"/>
      <c r="G32" s="22">
        <v>0</v>
      </c>
      <c r="H32" s="28">
        <v>0</v>
      </c>
      <c r="I32" s="13">
        <f t="shared" si="2"/>
        <v>0</v>
      </c>
      <c r="J32" s="14">
        <f t="shared" si="3"/>
        <v>0</v>
      </c>
      <c r="K32" s="15">
        <f t="shared" si="4"/>
        <v>0</v>
      </c>
      <c r="L32" s="13">
        <f t="shared" si="5"/>
        <v>0</v>
      </c>
      <c r="M32" s="30"/>
      <c r="N32" s="31"/>
    </row>
    <row r="33" spans="1:14" s="53" customFormat="1" x14ac:dyDescent="0.25">
      <c r="A33" s="167" t="s">
        <v>125</v>
      </c>
      <c r="B33" s="182"/>
      <c r="C33" s="91" t="s">
        <v>61</v>
      </c>
      <c r="D33" s="92" t="s">
        <v>56</v>
      </c>
      <c r="E33" s="444">
        <v>0</v>
      </c>
      <c r="F33" s="445"/>
      <c r="G33" s="22">
        <v>0</v>
      </c>
      <c r="H33" s="28">
        <v>0</v>
      </c>
      <c r="I33" s="13">
        <f t="shared" si="2"/>
        <v>0</v>
      </c>
      <c r="J33" s="14">
        <f t="shared" si="3"/>
        <v>0</v>
      </c>
      <c r="K33" s="15">
        <f t="shared" si="4"/>
        <v>0</v>
      </c>
      <c r="L33" s="13">
        <f t="shared" si="5"/>
        <v>0</v>
      </c>
      <c r="M33" s="30"/>
      <c r="N33" s="31"/>
    </row>
    <row r="34" spans="1:14" s="53" customFormat="1" x14ac:dyDescent="0.25">
      <c r="A34" s="72" t="s">
        <v>126</v>
      </c>
      <c r="B34" s="182"/>
      <c r="C34" s="91" t="s">
        <v>62</v>
      </c>
      <c r="D34" s="92" t="s">
        <v>47</v>
      </c>
      <c r="E34" s="444">
        <v>0</v>
      </c>
      <c r="F34" s="445"/>
      <c r="G34" s="22">
        <v>0</v>
      </c>
      <c r="H34" s="28">
        <v>0</v>
      </c>
      <c r="I34" s="13">
        <f t="shared" si="2"/>
        <v>0</v>
      </c>
      <c r="J34" s="14">
        <f t="shared" si="3"/>
        <v>0</v>
      </c>
      <c r="K34" s="15">
        <f t="shared" si="4"/>
        <v>0</v>
      </c>
      <c r="L34" s="13">
        <f t="shared" si="5"/>
        <v>0</v>
      </c>
      <c r="M34" s="30"/>
      <c r="N34" s="31"/>
    </row>
    <row r="35" spans="1:14" s="53" customFormat="1" ht="15.75" thickBot="1" x14ac:dyDescent="0.3">
      <c r="A35" s="167"/>
      <c r="B35" s="183"/>
      <c r="C35" s="91"/>
      <c r="D35" s="92"/>
      <c r="E35" s="446"/>
      <c r="F35" s="447"/>
      <c r="G35" s="22"/>
      <c r="H35" s="28"/>
      <c r="I35" s="28"/>
      <c r="J35" s="29"/>
      <c r="K35" s="28"/>
      <c r="L35" s="93"/>
      <c r="M35" s="30"/>
      <c r="N35" s="31"/>
    </row>
    <row r="36" spans="1:14" s="53" customFormat="1" ht="15.75" thickBot="1" x14ac:dyDescent="0.3">
      <c r="A36" s="179"/>
      <c r="B36" s="177" t="s">
        <v>119</v>
      </c>
      <c r="C36" s="110" t="s">
        <v>63</v>
      </c>
      <c r="D36" s="110"/>
      <c r="E36" s="111"/>
      <c r="F36" s="111"/>
      <c r="G36" s="112"/>
      <c r="H36" s="103"/>
      <c r="I36" s="113"/>
      <c r="J36" s="108"/>
      <c r="K36" s="113"/>
      <c r="L36" s="105">
        <f>SUM(L37:L46)</f>
        <v>0</v>
      </c>
      <c r="M36" s="108"/>
      <c r="N36" s="109"/>
    </row>
    <row r="37" spans="1:14" s="53" customFormat="1" x14ac:dyDescent="0.25">
      <c r="A37" s="184" t="s">
        <v>127</v>
      </c>
      <c r="B37" s="185"/>
      <c r="C37" s="88" t="s">
        <v>64</v>
      </c>
      <c r="D37" s="94" t="s">
        <v>47</v>
      </c>
      <c r="E37" s="442">
        <v>1</v>
      </c>
      <c r="F37" s="443"/>
      <c r="G37" s="95">
        <v>0</v>
      </c>
      <c r="H37" s="23">
        <v>0</v>
      </c>
      <c r="I37" s="13">
        <f t="shared" ref="I37:I45" si="6">G37+H37</f>
        <v>0</v>
      </c>
      <c r="J37" s="14">
        <f t="shared" ref="J37:J45" si="7">E37*G37</f>
        <v>0</v>
      </c>
      <c r="K37" s="15">
        <f t="shared" ref="K37:K45" si="8">E37*H37</f>
        <v>0</v>
      </c>
      <c r="L37" s="13">
        <f t="shared" ref="L37:L45" si="9">J37+K37</f>
        <v>0</v>
      </c>
      <c r="M37" s="24"/>
      <c r="N37" s="25"/>
    </row>
    <row r="38" spans="1:14" s="53" customFormat="1" x14ac:dyDescent="0.25">
      <c r="A38" s="167" t="s">
        <v>128</v>
      </c>
      <c r="B38" s="182"/>
      <c r="C38" s="90" t="s">
        <v>65</v>
      </c>
      <c r="D38" s="20" t="s">
        <v>47</v>
      </c>
      <c r="E38" s="444">
        <v>1</v>
      </c>
      <c r="F38" s="445"/>
      <c r="G38" s="22">
        <v>0</v>
      </c>
      <c r="H38" s="28">
        <v>0</v>
      </c>
      <c r="I38" s="13">
        <f t="shared" si="6"/>
        <v>0</v>
      </c>
      <c r="J38" s="14">
        <f t="shared" si="7"/>
        <v>0</v>
      </c>
      <c r="K38" s="15">
        <f t="shared" si="8"/>
        <v>0</v>
      </c>
      <c r="L38" s="13">
        <f t="shared" si="9"/>
        <v>0</v>
      </c>
      <c r="M38" s="30"/>
      <c r="N38" s="31"/>
    </row>
    <row r="39" spans="1:14" s="53" customFormat="1" x14ac:dyDescent="0.25">
      <c r="A39" s="167" t="s">
        <v>129</v>
      </c>
      <c r="B39" s="182"/>
      <c r="C39" s="90" t="s">
        <v>66</v>
      </c>
      <c r="D39" s="20" t="s">
        <v>47</v>
      </c>
      <c r="E39" s="444">
        <v>1</v>
      </c>
      <c r="F39" s="445"/>
      <c r="G39" s="22">
        <v>0</v>
      </c>
      <c r="H39" s="28">
        <v>0</v>
      </c>
      <c r="I39" s="13">
        <f t="shared" si="6"/>
        <v>0</v>
      </c>
      <c r="J39" s="14">
        <f t="shared" si="7"/>
        <v>0</v>
      </c>
      <c r="K39" s="15">
        <f t="shared" si="8"/>
        <v>0</v>
      </c>
      <c r="L39" s="13">
        <f t="shared" si="9"/>
        <v>0</v>
      </c>
      <c r="M39" s="30"/>
      <c r="N39" s="31"/>
    </row>
    <row r="40" spans="1:14" s="53" customFormat="1" x14ac:dyDescent="0.25">
      <c r="A40" s="167" t="s">
        <v>130</v>
      </c>
      <c r="B40" s="182"/>
      <c r="C40" s="90" t="s">
        <v>67</v>
      </c>
      <c r="D40" s="20" t="s">
        <v>47</v>
      </c>
      <c r="E40" s="444">
        <v>1</v>
      </c>
      <c r="F40" s="445"/>
      <c r="G40" s="22">
        <v>0</v>
      </c>
      <c r="H40" s="28">
        <v>0</v>
      </c>
      <c r="I40" s="13">
        <f t="shared" si="6"/>
        <v>0</v>
      </c>
      <c r="J40" s="14">
        <f t="shared" si="7"/>
        <v>0</v>
      </c>
      <c r="K40" s="15">
        <f t="shared" si="8"/>
        <v>0</v>
      </c>
      <c r="L40" s="13">
        <f t="shared" si="9"/>
        <v>0</v>
      </c>
      <c r="M40" s="30"/>
      <c r="N40" s="31"/>
    </row>
    <row r="41" spans="1:14" s="53" customFormat="1" x14ac:dyDescent="0.25">
      <c r="A41" s="167" t="s">
        <v>131</v>
      </c>
      <c r="B41" s="182"/>
      <c r="C41" s="90" t="s">
        <v>68</v>
      </c>
      <c r="D41" s="20" t="s">
        <v>47</v>
      </c>
      <c r="E41" s="444">
        <v>1</v>
      </c>
      <c r="F41" s="445"/>
      <c r="G41" s="22">
        <v>0</v>
      </c>
      <c r="H41" s="28">
        <v>0</v>
      </c>
      <c r="I41" s="13">
        <f t="shared" si="6"/>
        <v>0</v>
      </c>
      <c r="J41" s="14">
        <f t="shared" si="7"/>
        <v>0</v>
      </c>
      <c r="K41" s="15">
        <f t="shared" si="8"/>
        <v>0</v>
      </c>
      <c r="L41" s="13">
        <f t="shared" si="9"/>
        <v>0</v>
      </c>
      <c r="M41" s="30"/>
      <c r="N41" s="31"/>
    </row>
    <row r="42" spans="1:14" s="53" customFormat="1" x14ac:dyDescent="0.25">
      <c r="A42" s="167" t="s">
        <v>132</v>
      </c>
      <c r="B42" s="182"/>
      <c r="C42" s="90" t="s">
        <v>69</v>
      </c>
      <c r="D42" s="20" t="s">
        <v>47</v>
      </c>
      <c r="E42" s="444">
        <v>1</v>
      </c>
      <c r="F42" s="445"/>
      <c r="G42" s="22">
        <v>0</v>
      </c>
      <c r="H42" s="28">
        <v>0</v>
      </c>
      <c r="I42" s="13">
        <f t="shared" si="6"/>
        <v>0</v>
      </c>
      <c r="J42" s="14">
        <f t="shared" si="7"/>
        <v>0</v>
      </c>
      <c r="K42" s="15">
        <f t="shared" si="8"/>
        <v>0</v>
      </c>
      <c r="L42" s="13">
        <f t="shared" si="9"/>
        <v>0</v>
      </c>
      <c r="M42" s="30"/>
      <c r="N42" s="31"/>
    </row>
    <row r="43" spans="1:14" s="53" customFormat="1" x14ac:dyDescent="0.25">
      <c r="A43" s="167" t="s">
        <v>133</v>
      </c>
      <c r="B43" s="182"/>
      <c r="C43" s="90" t="s">
        <v>70</v>
      </c>
      <c r="D43" s="20" t="s">
        <v>47</v>
      </c>
      <c r="E43" s="444">
        <v>1</v>
      </c>
      <c r="F43" s="445"/>
      <c r="G43" s="22">
        <v>0</v>
      </c>
      <c r="H43" s="28">
        <v>0</v>
      </c>
      <c r="I43" s="13">
        <f t="shared" si="6"/>
        <v>0</v>
      </c>
      <c r="J43" s="14">
        <f t="shared" si="7"/>
        <v>0</v>
      </c>
      <c r="K43" s="15">
        <f t="shared" si="8"/>
        <v>0</v>
      </c>
      <c r="L43" s="13">
        <f t="shared" si="9"/>
        <v>0</v>
      </c>
      <c r="M43" s="30"/>
      <c r="N43" s="31"/>
    </row>
    <row r="44" spans="1:14" s="53" customFormat="1" x14ac:dyDescent="0.25">
      <c r="A44" s="167" t="s">
        <v>134</v>
      </c>
      <c r="B44" s="182"/>
      <c r="C44" s="91" t="s">
        <v>71</v>
      </c>
      <c r="D44" s="92" t="s">
        <v>47</v>
      </c>
      <c r="E44" s="444">
        <v>1</v>
      </c>
      <c r="F44" s="445"/>
      <c r="G44" s="22">
        <v>0</v>
      </c>
      <c r="H44" s="28">
        <v>0</v>
      </c>
      <c r="I44" s="13">
        <f t="shared" si="6"/>
        <v>0</v>
      </c>
      <c r="J44" s="14">
        <f t="shared" si="7"/>
        <v>0</v>
      </c>
      <c r="K44" s="15">
        <f t="shared" si="8"/>
        <v>0</v>
      </c>
      <c r="L44" s="13">
        <f t="shared" si="9"/>
        <v>0</v>
      </c>
      <c r="M44" s="30"/>
      <c r="N44" s="31"/>
    </row>
    <row r="45" spans="1:14" s="53" customFormat="1" x14ac:dyDescent="0.25">
      <c r="A45" s="167" t="s">
        <v>135</v>
      </c>
      <c r="B45" s="182"/>
      <c r="C45" s="91" t="s">
        <v>72</v>
      </c>
      <c r="D45" s="92" t="s">
        <v>47</v>
      </c>
      <c r="E45" s="444">
        <v>1</v>
      </c>
      <c r="F45" s="445"/>
      <c r="G45" s="22">
        <v>0</v>
      </c>
      <c r="H45" s="28">
        <v>0</v>
      </c>
      <c r="I45" s="13">
        <f t="shared" si="6"/>
        <v>0</v>
      </c>
      <c r="J45" s="14">
        <f t="shared" si="7"/>
        <v>0</v>
      </c>
      <c r="K45" s="15">
        <f t="shared" si="8"/>
        <v>0</v>
      </c>
      <c r="L45" s="13">
        <f t="shared" si="9"/>
        <v>0</v>
      </c>
      <c r="M45" s="30"/>
      <c r="N45" s="31"/>
    </row>
    <row r="46" spans="1:14" s="53" customFormat="1" ht="15.75" thickBot="1" x14ac:dyDescent="0.3">
      <c r="A46" s="169"/>
      <c r="B46" s="186"/>
      <c r="C46" s="96"/>
      <c r="D46" s="97"/>
      <c r="E46" s="438"/>
      <c r="F46" s="439"/>
      <c r="G46" s="40"/>
      <c r="H46" s="41"/>
      <c r="I46" s="41"/>
      <c r="J46" s="98"/>
      <c r="K46" s="41"/>
      <c r="L46" s="43"/>
      <c r="M46" s="42"/>
      <c r="N46" s="44"/>
    </row>
  </sheetData>
  <mergeCells count="52">
    <mergeCell ref="E46:F46"/>
    <mergeCell ref="E41:F41"/>
    <mergeCell ref="E42:F42"/>
    <mergeCell ref="E43:F43"/>
    <mergeCell ref="E44:F44"/>
    <mergeCell ref="E45:F45"/>
    <mergeCell ref="E40:F40"/>
    <mergeCell ref="E28:F28"/>
    <mergeCell ref="E29:F29"/>
    <mergeCell ref="E30:F30"/>
    <mergeCell ref="E31:F31"/>
    <mergeCell ref="E32:F32"/>
    <mergeCell ref="E33:F33"/>
    <mergeCell ref="E34:F34"/>
    <mergeCell ref="E35:F35"/>
    <mergeCell ref="E37:F37"/>
    <mergeCell ref="E38:F38"/>
    <mergeCell ref="E39:F39"/>
    <mergeCell ref="E26:F26"/>
    <mergeCell ref="E13:F13"/>
    <mergeCell ref="E15:F15"/>
    <mergeCell ref="E16:F16"/>
    <mergeCell ref="E17:F17"/>
    <mergeCell ref="E19:F19"/>
    <mergeCell ref="E20:F20"/>
    <mergeCell ref="E22:F22"/>
    <mergeCell ref="E23:F23"/>
    <mergeCell ref="E25:F25"/>
    <mergeCell ref="E12:F12"/>
    <mergeCell ref="C4:D4"/>
    <mergeCell ref="F4:G4"/>
    <mergeCell ref="H4:L4"/>
    <mergeCell ref="C5:D5"/>
    <mergeCell ref="F5:G5"/>
    <mergeCell ref="H5:L5"/>
    <mergeCell ref="C6:D6"/>
    <mergeCell ref="F6:G6"/>
    <mergeCell ref="H6:L6"/>
    <mergeCell ref="E8:F8"/>
    <mergeCell ref="E9:F9"/>
    <mergeCell ref="A2:B2"/>
    <mergeCell ref="C2:D2"/>
    <mergeCell ref="F2:G2"/>
    <mergeCell ref="H2:L2"/>
    <mergeCell ref="M2:N6"/>
    <mergeCell ref="A3:B3"/>
    <mergeCell ref="C3:D3"/>
    <mergeCell ref="F3:G3"/>
    <mergeCell ref="H3:L3"/>
    <mergeCell ref="A4:B4"/>
    <mergeCell ref="A5:B5"/>
    <mergeCell ref="A6:B6"/>
  </mergeCells>
  <pageMargins left="0.7" right="0.7" top="0.78740157499999996" bottom="0.78740157499999996" header="0.3" footer="0.3"/>
  <pageSetup paperSize="9" scale="63"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O55"/>
  <sheetViews>
    <sheetView zoomScale="90" zoomScaleNormal="90" workbookViewId="0">
      <selection activeCell="H2" sqref="H2:L2"/>
    </sheetView>
  </sheetViews>
  <sheetFormatPr defaultRowHeight="15" x14ac:dyDescent="0.25"/>
  <cols>
    <col min="1" max="2" width="10.85546875" customWidth="1"/>
    <col min="3" max="3" width="73.28515625" customWidth="1"/>
    <col min="4" max="4" width="7.85546875" customWidth="1"/>
    <col min="5" max="5" width="4" customWidth="1"/>
    <col min="6" max="6" width="9.140625" customWidth="1"/>
    <col min="7" max="7" width="14" customWidth="1"/>
    <col min="8" max="12" width="11.140625" customWidth="1"/>
    <col min="14" max="14" width="9" customWidth="1"/>
  </cols>
  <sheetData>
    <row r="1" spans="1:15" s="45" customFormat="1" ht="12" x14ac:dyDescent="0.25">
      <c r="A1" s="47"/>
      <c r="B1" s="48"/>
      <c r="C1" s="48"/>
      <c r="D1" s="48"/>
      <c r="E1" s="46"/>
      <c r="F1" s="46"/>
      <c r="G1" s="49"/>
      <c r="H1" s="50"/>
      <c r="I1" s="50"/>
      <c r="J1" s="48"/>
      <c r="K1" s="48"/>
      <c r="L1" s="48"/>
      <c r="M1" s="48"/>
      <c r="N1" s="48"/>
      <c r="O1" s="48"/>
    </row>
    <row r="2" spans="1:15" s="45" customFormat="1" ht="18" customHeight="1" x14ac:dyDescent="0.25">
      <c r="A2" s="422" t="s">
        <v>6</v>
      </c>
      <c r="B2" s="423"/>
      <c r="C2" s="397" t="str">
        <f>Investor</f>
        <v>ČEPRO, a. s.</v>
      </c>
      <c r="D2" s="399"/>
      <c r="E2" s="52"/>
      <c r="F2" s="420" t="s">
        <v>0</v>
      </c>
      <c r="G2" s="421"/>
      <c r="H2" s="405" t="str">
        <f>IF(ZkratkaNazev1="","",ZkratkaNazev1)</f>
        <v>D. Dokumentace objektů a technických a technologických zařízení</v>
      </c>
      <c r="I2" s="406"/>
      <c r="J2" s="406"/>
      <c r="K2" s="406"/>
      <c r="L2" s="407"/>
      <c r="M2" s="424"/>
      <c r="N2" s="425"/>
    </row>
    <row r="3" spans="1:15" s="45" customFormat="1" ht="18" customHeight="1" x14ac:dyDescent="0.25">
      <c r="A3" s="422" t="s">
        <v>7</v>
      </c>
      <c r="B3" s="423"/>
      <c r="C3" s="397" t="str">
        <f>IF(Objednatel="","",Objednatel)</f>
        <v/>
      </c>
      <c r="D3" s="399"/>
      <c r="E3" s="52"/>
      <c r="F3" s="420" t="s">
        <v>44</v>
      </c>
      <c r="G3" s="421"/>
      <c r="H3" s="405" t="str">
        <f>IF(ZkratkaNazev2="","",ZkratkaNazev2)</f>
        <v>D1. Dokumentace stavebního nebo inženýrského objektu</v>
      </c>
      <c r="I3" s="406"/>
      <c r="J3" s="406"/>
      <c r="K3" s="406"/>
      <c r="L3" s="407"/>
      <c r="M3" s="426"/>
      <c r="N3" s="427"/>
    </row>
    <row r="4" spans="1:15" s="45" customFormat="1" ht="18" customHeight="1" x14ac:dyDescent="0.25">
      <c r="A4" s="420" t="s">
        <v>8</v>
      </c>
      <c r="B4" s="421"/>
      <c r="C4" s="397" t="str">
        <f>NazevZakazky</f>
        <v>ČS EuroOil Mstětice</v>
      </c>
      <c r="D4" s="399"/>
      <c r="E4" s="52"/>
      <c r="F4" s="420" t="s">
        <v>35</v>
      </c>
      <c r="G4" s="421"/>
      <c r="H4" s="405" t="str">
        <f>IF(ZkratkaNazev3="","",ZkratkaNazev3)</f>
        <v>SO01 Čerpací stanice PHM</v>
      </c>
      <c r="I4" s="406"/>
      <c r="J4" s="406"/>
      <c r="K4" s="406"/>
      <c r="L4" s="407"/>
      <c r="M4" s="426"/>
      <c r="N4" s="427"/>
    </row>
    <row r="5" spans="1:15" s="45" customFormat="1" ht="18" customHeight="1" x14ac:dyDescent="0.25">
      <c r="A5" s="51" t="s">
        <v>9</v>
      </c>
      <c r="B5" s="51"/>
      <c r="C5" s="432">
        <f>CisloZakazky</f>
        <v>18082</v>
      </c>
      <c r="D5" s="432"/>
      <c r="E5" s="52"/>
      <c r="F5" s="408" t="s">
        <v>36</v>
      </c>
      <c r="G5" s="409"/>
      <c r="H5" s="405" t="str">
        <f>IF(ZkratkaNazev4="","",ZkratkaNazev4)</f>
        <v>01. Stavební část</v>
      </c>
      <c r="I5" s="406"/>
      <c r="J5" s="406"/>
      <c r="K5" s="406"/>
      <c r="L5" s="407"/>
      <c r="M5" s="426"/>
      <c r="N5" s="427"/>
    </row>
    <row r="6" spans="1:15" s="45" customFormat="1" ht="18" customHeight="1" x14ac:dyDescent="0.25">
      <c r="A6" s="51" t="s">
        <v>11</v>
      </c>
      <c r="B6" s="51"/>
      <c r="C6" s="433" t="str">
        <f>StupenPD</f>
        <v>Dokumentace pro vydání společného územního rozhodnutí a stavebního povolení</v>
      </c>
      <c r="D6" s="433"/>
      <c r="E6" s="52"/>
      <c r="F6" s="408" t="s">
        <v>41</v>
      </c>
      <c r="G6" s="409"/>
      <c r="H6" s="405" t="str">
        <f>IF(ZkratkaNazev5="","",ZkratkaNazev5)</f>
        <v/>
      </c>
      <c r="I6" s="406"/>
      <c r="J6" s="406"/>
      <c r="K6" s="406"/>
      <c r="L6" s="407"/>
      <c r="M6" s="428"/>
      <c r="N6" s="429"/>
    </row>
    <row r="7" spans="1:15" x14ac:dyDescent="0.25">
      <c r="A7" s="448"/>
      <c r="B7" s="448"/>
      <c r="C7" s="448"/>
      <c r="D7" s="448"/>
      <c r="E7" s="448"/>
      <c r="F7" s="448"/>
      <c r="G7" s="448"/>
      <c r="H7" s="448"/>
      <c r="I7" s="448"/>
      <c r="J7" s="448"/>
      <c r="K7" s="448"/>
      <c r="L7" s="448"/>
      <c r="M7" s="448"/>
      <c r="N7" s="448"/>
    </row>
    <row r="8" spans="1:15" s="131" customFormat="1" ht="12" x14ac:dyDescent="0.2">
      <c r="A8" s="454" t="s">
        <v>75</v>
      </c>
      <c r="B8" s="454"/>
      <c r="C8" s="454"/>
      <c r="D8" s="454"/>
      <c r="E8" s="454"/>
      <c r="F8" s="454"/>
      <c r="G8" s="454"/>
      <c r="H8" s="454"/>
      <c r="I8" s="454"/>
      <c r="J8" s="454"/>
      <c r="K8" s="454"/>
      <c r="L8" s="454"/>
      <c r="M8" s="454"/>
      <c r="N8" s="454"/>
    </row>
    <row r="9" spans="1:15" s="131" customFormat="1" ht="12" x14ac:dyDescent="0.2">
      <c r="A9" s="455"/>
      <c r="B9" s="455"/>
      <c r="C9" s="455"/>
      <c r="D9" s="455"/>
      <c r="E9" s="455"/>
      <c r="F9" s="455"/>
      <c r="G9" s="455"/>
      <c r="H9" s="455"/>
      <c r="I9" s="455"/>
      <c r="J9" s="455"/>
      <c r="K9" s="455"/>
      <c r="L9" s="455"/>
      <c r="M9" s="455"/>
      <c r="N9" s="455"/>
    </row>
    <row r="10" spans="1:15" s="131" customFormat="1" ht="12" x14ac:dyDescent="0.2">
      <c r="A10" s="449" t="s">
        <v>76</v>
      </c>
      <c r="B10" s="449" t="s">
        <v>77</v>
      </c>
      <c r="C10" s="449" t="s">
        <v>78</v>
      </c>
      <c r="D10" s="449"/>
      <c r="E10" s="449" t="s">
        <v>85</v>
      </c>
      <c r="F10" s="449"/>
      <c r="G10" s="449" t="s">
        <v>79</v>
      </c>
      <c r="H10" s="449" t="s">
        <v>80</v>
      </c>
      <c r="I10" s="449"/>
      <c r="J10" s="449" t="s">
        <v>81</v>
      </c>
      <c r="K10" s="449"/>
      <c r="L10" s="449" t="s">
        <v>82</v>
      </c>
      <c r="M10" s="449" t="s">
        <v>38</v>
      </c>
      <c r="N10" s="449"/>
    </row>
    <row r="11" spans="1:15" s="131" customFormat="1" ht="21.75" customHeight="1" x14ac:dyDescent="0.2">
      <c r="A11" s="458"/>
      <c r="B11" s="459"/>
      <c r="C11" s="449"/>
      <c r="D11" s="449"/>
      <c r="E11" s="449"/>
      <c r="F11" s="449"/>
      <c r="G11" s="449"/>
      <c r="H11" s="135" t="s">
        <v>83</v>
      </c>
      <c r="I11" s="135" t="s">
        <v>84</v>
      </c>
      <c r="J11" s="135" t="s">
        <v>83</v>
      </c>
      <c r="K11" s="135" t="s">
        <v>84</v>
      </c>
      <c r="L11" s="459"/>
      <c r="M11" s="449"/>
      <c r="N11" s="449"/>
    </row>
    <row r="12" spans="1:15" s="160" customFormat="1" ht="19.5" customHeight="1" x14ac:dyDescent="0.25">
      <c r="A12" s="135">
        <v>1</v>
      </c>
      <c r="B12" s="135">
        <v>2</v>
      </c>
      <c r="C12" s="449">
        <v>3</v>
      </c>
      <c r="D12" s="449"/>
      <c r="E12" s="449">
        <v>4</v>
      </c>
      <c r="F12" s="449"/>
      <c r="G12" s="135">
        <v>5</v>
      </c>
      <c r="H12" s="135">
        <v>6</v>
      </c>
      <c r="I12" s="135">
        <v>7</v>
      </c>
      <c r="J12" s="135">
        <v>8</v>
      </c>
      <c r="K12" s="135">
        <v>9</v>
      </c>
      <c r="L12" s="135">
        <v>10</v>
      </c>
      <c r="M12" s="449">
        <v>11</v>
      </c>
      <c r="N12" s="449"/>
    </row>
    <row r="13" spans="1:15" s="131" customFormat="1" ht="12" x14ac:dyDescent="0.2">
      <c r="A13" s="132"/>
      <c r="B13" s="132"/>
      <c r="C13" s="456"/>
      <c r="D13" s="457"/>
      <c r="E13" s="456"/>
      <c r="F13" s="457"/>
      <c r="G13" s="132"/>
      <c r="H13" s="132"/>
      <c r="I13" s="132"/>
      <c r="J13" s="132"/>
      <c r="K13" s="132"/>
      <c r="L13" s="132"/>
      <c r="M13" s="456"/>
      <c r="N13" s="457"/>
    </row>
    <row r="14" spans="1:15" s="131" customFormat="1" ht="12" x14ac:dyDescent="0.2">
      <c r="A14" s="132"/>
      <c r="B14" s="132"/>
      <c r="C14" s="456"/>
      <c r="D14" s="457"/>
      <c r="E14" s="456"/>
      <c r="F14" s="457"/>
      <c r="G14" s="132"/>
      <c r="H14" s="132"/>
      <c r="I14" s="132"/>
      <c r="J14" s="132"/>
      <c r="K14" s="132"/>
      <c r="L14" s="132"/>
      <c r="M14" s="456"/>
      <c r="N14" s="457"/>
    </row>
    <row r="15" spans="1:15" s="131" customFormat="1" ht="12" x14ac:dyDescent="0.2">
      <c r="A15" s="132"/>
      <c r="B15" s="132"/>
      <c r="C15" s="456"/>
      <c r="D15" s="457"/>
      <c r="E15" s="456"/>
      <c r="F15" s="457"/>
      <c r="G15" s="132"/>
      <c r="H15" s="132"/>
      <c r="I15" s="132"/>
      <c r="J15" s="132"/>
      <c r="K15" s="132"/>
      <c r="L15" s="132"/>
      <c r="M15" s="456"/>
      <c r="N15" s="457"/>
    </row>
    <row r="16" spans="1:15" s="131" customFormat="1" ht="12" x14ac:dyDescent="0.2">
      <c r="A16" s="132"/>
      <c r="B16" s="132"/>
      <c r="C16" s="456"/>
      <c r="D16" s="457"/>
      <c r="E16" s="456"/>
      <c r="F16" s="457"/>
      <c r="G16" s="132"/>
      <c r="H16" s="132"/>
      <c r="I16" s="132"/>
      <c r="J16" s="132"/>
      <c r="K16" s="132"/>
      <c r="L16" s="132"/>
      <c r="M16" s="456"/>
      <c r="N16" s="457"/>
    </row>
    <row r="17" spans="1:14" s="131" customFormat="1" ht="12" x14ac:dyDescent="0.2">
      <c r="A17" s="132"/>
      <c r="B17" s="132"/>
      <c r="C17" s="456"/>
      <c r="D17" s="457"/>
      <c r="E17" s="456"/>
      <c r="F17" s="457"/>
      <c r="G17" s="132"/>
      <c r="H17" s="132"/>
      <c r="I17" s="132"/>
      <c r="J17" s="132"/>
      <c r="K17" s="132"/>
      <c r="L17" s="132"/>
      <c r="M17" s="456"/>
      <c r="N17" s="457"/>
    </row>
    <row r="18" spans="1:14" s="131" customFormat="1" ht="12" x14ac:dyDescent="0.2">
      <c r="A18" s="132"/>
      <c r="B18" s="132"/>
      <c r="C18" s="456"/>
      <c r="D18" s="457"/>
      <c r="E18" s="456"/>
      <c r="F18" s="457"/>
      <c r="G18" s="132"/>
      <c r="H18" s="132"/>
      <c r="I18" s="132"/>
      <c r="J18" s="132"/>
      <c r="K18" s="132"/>
      <c r="L18" s="132"/>
      <c r="M18" s="456"/>
      <c r="N18" s="457"/>
    </row>
    <row r="19" spans="1:14" s="131" customFormat="1" ht="12" x14ac:dyDescent="0.2">
      <c r="A19" s="132"/>
      <c r="B19" s="132"/>
      <c r="C19" s="456"/>
      <c r="D19" s="457"/>
      <c r="E19" s="456"/>
      <c r="F19" s="457"/>
      <c r="G19" s="132"/>
      <c r="H19" s="132"/>
      <c r="I19" s="132"/>
      <c r="J19" s="132"/>
      <c r="K19" s="132"/>
      <c r="L19" s="132"/>
      <c r="M19" s="456"/>
      <c r="N19" s="457"/>
    </row>
    <row r="20" spans="1:14" s="131" customFormat="1" ht="12" x14ac:dyDescent="0.2">
      <c r="A20" s="132"/>
      <c r="B20" s="132"/>
      <c r="C20" s="456"/>
      <c r="D20" s="457"/>
      <c r="E20" s="456"/>
      <c r="F20" s="457"/>
      <c r="G20" s="132"/>
      <c r="H20" s="132"/>
      <c r="I20" s="132"/>
      <c r="J20" s="132"/>
      <c r="K20" s="132"/>
      <c r="L20" s="132"/>
      <c r="M20" s="456"/>
      <c r="N20" s="457"/>
    </row>
    <row r="21" spans="1:14" s="131" customFormat="1" ht="12" x14ac:dyDescent="0.2">
      <c r="A21" s="132"/>
      <c r="B21" s="132"/>
      <c r="C21" s="456"/>
      <c r="D21" s="457"/>
      <c r="E21" s="456"/>
      <c r="F21" s="457"/>
      <c r="G21" s="132"/>
      <c r="H21" s="132"/>
      <c r="I21" s="132"/>
      <c r="J21" s="132"/>
      <c r="K21" s="132"/>
      <c r="L21" s="132"/>
      <c r="M21" s="456"/>
      <c r="N21" s="457"/>
    </row>
    <row r="22" spans="1:14" s="131" customFormat="1" ht="12" x14ac:dyDescent="0.2">
      <c r="A22" s="132"/>
      <c r="B22" s="132"/>
      <c r="C22" s="456"/>
      <c r="D22" s="457"/>
      <c r="E22" s="456"/>
      <c r="F22" s="457"/>
      <c r="G22" s="132"/>
      <c r="H22" s="132"/>
      <c r="I22" s="132"/>
      <c r="J22" s="132"/>
      <c r="K22" s="132"/>
      <c r="L22" s="132"/>
      <c r="M22" s="456"/>
      <c r="N22" s="457"/>
    </row>
    <row r="23" spans="1:14" s="131" customFormat="1" ht="12" x14ac:dyDescent="0.2">
      <c r="A23" s="132"/>
      <c r="B23" s="132"/>
      <c r="C23" s="456"/>
      <c r="D23" s="457"/>
      <c r="E23" s="456"/>
      <c r="F23" s="457"/>
      <c r="G23" s="132"/>
      <c r="H23" s="132"/>
      <c r="I23" s="132"/>
      <c r="J23" s="132"/>
      <c r="K23" s="132"/>
      <c r="L23" s="132"/>
      <c r="M23" s="456"/>
      <c r="N23" s="457"/>
    </row>
    <row r="24" spans="1:14" s="131" customFormat="1" ht="12" x14ac:dyDescent="0.2">
      <c r="A24" s="133"/>
      <c r="B24" s="133"/>
      <c r="C24" s="450"/>
      <c r="D24" s="451"/>
      <c r="E24" s="450"/>
      <c r="F24" s="451"/>
      <c r="G24" s="133"/>
      <c r="H24" s="133"/>
      <c r="I24" s="133"/>
      <c r="J24" s="133"/>
      <c r="K24" s="133"/>
      <c r="L24" s="134"/>
      <c r="M24" s="452"/>
      <c r="N24" s="453"/>
    </row>
    <row r="25" spans="1:14" s="131" customFormat="1" ht="12" x14ac:dyDescent="0.2"/>
    <row r="26" spans="1:14" s="131" customFormat="1" ht="12" x14ac:dyDescent="0.2"/>
    <row r="27" spans="1:14" s="131" customFormat="1" ht="12" x14ac:dyDescent="0.2"/>
    <row r="28" spans="1:14" s="131" customFormat="1" ht="12" x14ac:dyDescent="0.2"/>
    <row r="29" spans="1:14" s="131" customFormat="1" ht="12" x14ac:dyDescent="0.2"/>
    <row r="30" spans="1:14" s="131" customFormat="1" ht="12" x14ac:dyDescent="0.2"/>
    <row r="31" spans="1:14" s="131" customFormat="1" ht="12" x14ac:dyDescent="0.2"/>
    <row r="32" spans="1:14" s="131" customFormat="1" ht="12" x14ac:dyDescent="0.2"/>
    <row r="33" s="131" customFormat="1" ht="12" x14ac:dyDescent="0.2"/>
    <row r="34" s="131" customFormat="1" ht="12" x14ac:dyDescent="0.2"/>
    <row r="35" s="131" customFormat="1" ht="12" x14ac:dyDescent="0.2"/>
    <row r="36" s="131" customFormat="1" ht="12" x14ac:dyDescent="0.2"/>
    <row r="37" s="131" customFormat="1" ht="12" x14ac:dyDescent="0.2"/>
    <row r="38" s="131" customFormat="1" ht="12" x14ac:dyDescent="0.2"/>
    <row r="39" s="131" customFormat="1" ht="12" x14ac:dyDescent="0.2"/>
    <row r="40" s="131" customFormat="1" ht="12" x14ac:dyDescent="0.2"/>
    <row r="41" s="131" customFormat="1" ht="12" x14ac:dyDescent="0.2"/>
    <row r="42" s="131" customFormat="1" ht="12" x14ac:dyDescent="0.2"/>
    <row r="43" s="131" customFormat="1" ht="12" x14ac:dyDescent="0.2"/>
    <row r="44" s="131" customFormat="1" ht="12" x14ac:dyDescent="0.2"/>
    <row r="45" s="131" customFormat="1" ht="12" x14ac:dyDescent="0.2"/>
    <row r="46" s="131" customFormat="1" ht="12" x14ac:dyDescent="0.2"/>
    <row r="47" s="131" customFormat="1" ht="12" x14ac:dyDescent="0.2"/>
    <row r="48" s="131" customFormat="1" ht="12" x14ac:dyDescent="0.2"/>
    <row r="49" s="131" customFormat="1" ht="12" x14ac:dyDescent="0.2"/>
    <row r="50" s="131" customFormat="1" ht="12" x14ac:dyDescent="0.2"/>
    <row r="51" s="131" customFormat="1" ht="12" x14ac:dyDescent="0.2"/>
    <row r="52" s="131" customFormat="1" ht="12" x14ac:dyDescent="0.2"/>
    <row r="53" s="131" customFormat="1" ht="12" x14ac:dyDescent="0.2"/>
    <row r="54" s="131" customFormat="1" ht="12" x14ac:dyDescent="0.2"/>
    <row r="55" s="131" customFormat="1" ht="12" x14ac:dyDescent="0.2"/>
  </sheetData>
  <mergeCells count="69">
    <mergeCell ref="C23:D23"/>
    <mergeCell ref="C16:D16"/>
    <mergeCell ref="C17:D17"/>
    <mergeCell ref="C18:D18"/>
    <mergeCell ref="C19:D19"/>
    <mergeCell ref="C20:D20"/>
    <mergeCell ref="C21:D21"/>
    <mergeCell ref="C22:D22"/>
    <mergeCell ref="E20:F20"/>
    <mergeCell ref="E23:F23"/>
    <mergeCell ref="M16:N16"/>
    <mergeCell ref="M17:N17"/>
    <mergeCell ref="M18:N18"/>
    <mergeCell ref="M19:N19"/>
    <mergeCell ref="M20:N20"/>
    <mergeCell ref="M21:N21"/>
    <mergeCell ref="E21:F21"/>
    <mergeCell ref="E22:F22"/>
    <mergeCell ref="M22:N22"/>
    <mergeCell ref="M23:N23"/>
    <mergeCell ref="E16:F16"/>
    <mergeCell ref="E17:F17"/>
    <mergeCell ref="E18:F18"/>
    <mergeCell ref="E19:F19"/>
    <mergeCell ref="C13:D13"/>
    <mergeCell ref="C14:D14"/>
    <mergeCell ref="C15:D15"/>
    <mergeCell ref="M13:N13"/>
    <mergeCell ref="M14:N14"/>
    <mergeCell ref="M15:N15"/>
    <mergeCell ref="E15:F15"/>
    <mergeCell ref="E24:F24"/>
    <mergeCell ref="C24:D24"/>
    <mergeCell ref="M24:N24"/>
    <mergeCell ref="C5:D5"/>
    <mergeCell ref="F5:G5"/>
    <mergeCell ref="H5:L5"/>
    <mergeCell ref="A8:N9"/>
    <mergeCell ref="E14:F14"/>
    <mergeCell ref="E13:F13"/>
    <mergeCell ref="A10:A11"/>
    <mergeCell ref="B10:B11"/>
    <mergeCell ref="G10:G11"/>
    <mergeCell ref="H10:I10"/>
    <mergeCell ref="J10:K10"/>
    <mergeCell ref="L10:L11"/>
    <mergeCell ref="E12:F12"/>
    <mergeCell ref="A2:B2"/>
    <mergeCell ref="C2:D2"/>
    <mergeCell ref="F2:G2"/>
    <mergeCell ref="H2:L2"/>
    <mergeCell ref="M2:N6"/>
    <mergeCell ref="A3:B3"/>
    <mergeCell ref="C3:D3"/>
    <mergeCell ref="F3:G3"/>
    <mergeCell ref="H3:L3"/>
    <mergeCell ref="A4:B4"/>
    <mergeCell ref="C6:D6"/>
    <mergeCell ref="F6:G6"/>
    <mergeCell ref="H6:L6"/>
    <mergeCell ref="C4:D4"/>
    <mergeCell ref="F4:G4"/>
    <mergeCell ref="H4:L4"/>
    <mergeCell ref="A7:N7"/>
    <mergeCell ref="M10:N11"/>
    <mergeCell ref="M12:N12"/>
    <mergeCell ref="E10:F11"/>
    <mergeCell ref="C10:D11"/>
    <mergeCell ref="C12:D12"/>
  </mergeCells>
  <pageMargins left="0.7" right="0.7" top="0.75" bottom="0.75" header="0.3" footer="0.3"/>
  <pageSetup paperSize="9" scale="62"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O46"/>
  <sheetViews>
    <sheetView zoomScale="90" zoomScaleNormal="90" workbookViewId="0">
      <selection activeCell="C6" sqref="C6:D6"/>
    </sheetView>
  </sheetViews>
  <sheetFormatPr defaultRowHeight="15" x14ac:dyDescent="0.25"/>
  <cols>
    <col min="1" max="1" width="10.85546875" customWidth="1"/>
    <col min="2" max="2" width="10.7109375" customWidth="1"/>
    <col min="3" max="3" width="63.5703125" customWidth="1"/>
    <col min="4" max="4" width="18" customWidth="1"/>
    <col min="5" max="5" width="4" customWidth="1"/>
    <col min="6" max="6" width="14.28515625" customWidth="1"/>
    <col min="8" max="8" width="17.42578125" customWidth="1"/>
    <col min="9" max="12" width="12.28515625" customWidth="1"/>
  </cols>
  <sheetData>
    <row r="1" spans="1:15" s="45" customFormat="1" ht="12" x14ac:dyDescent="0.25">
      <c r="A1" s="47"/>
      <c r="B1" s="48"/>
      <c r="C1" s="48"/>
      <c r="D1" s="48"/>
      <c r="E1" s="46"/>
      <c r="F1" s="46"/>
      <c r="G1" s="49"/>
      <c r="H1" s="50"/>
      <c r="I1" s="50"/>
      <c r="J1" s="48"/>
      <c r="K1" s="48"/>
      <c r="L1" s="48"/>
      <c r="M1" s="48"/>
      <c r="N1" s="48"/>
      <c r="O1" s="48"/>
    </row>
    <row r="2" spans="1:15" s="45" customFormat="1" ht="18" customHeight="1" x14ac:dyDescent="0.25">
      <c r="A2" s="422" t="s">
        <v>6</v>
      </c>
      <c r="B2" s="423"/>
      <c r="C2" s="397" t="str">
        <f>Investor</f>
        <v>ČEPRO, a. s.</v>
      </c>
      <c r="D2" s="399"/>
      <c r="E2" s="52"/>
      <c r="F2" s="420" t="s">
        <v>0</v>
      </c>
      <c r="G2" s="421"/>
      <c r="H2" s="405" t="str">
        <f>IF(ZkratkaNazev1="","",ZkratkaNazev1)</f>
        <v>D. Dokumentace objektů a technických a technologických zařízení</v>
      </c>
      <c r="I2" s="406"/>
      <c r="J2" s="406"/>
      <c r="K2" s="406"/>
      <c r="L2" s="407"/>
      <c r="M2" s="424"/>
      <c r="N2" s="425"/>
    </row>
    <row r="3" spans="1:15" s="45" customFormat="1" ht="18" customHeight="1" x14ac:dyDescent="0.25">
      <c r="A3" s="422" t="s">
        <v>7</v>
      </c>
      <c r="B3" s="423"/>
      <c r="C3" s="397" t="str">
        <f>IF(Objednatel="","",Objednatel)</f>
        <v/>
      </c>
      <c r="D3" s="399"/>
      <c r="E3" s="52"/>
      <c r="F3" s="420" t="s">
        <v>44</v>
      </c>
      <c r="G3" s="421"/>
      <c r="H3" s="405" t="str">
        <f>IF(ZkratkaNazev2="","",ZkratkaNazev2)</f>
        <v>D1. Dokumentace stavebního nebo inženýrského objektu</v>
      </c>
      <c r="I3" s="406"/>
      <c r="J3" s="406"/>
      <c r="K3" s="406"/>
      <c r="L3" s="407"/>
      <c r="M3" s="426"/>
      <c r="N3" s="427"/>
    </row>
    <row r="4" spans="1:15" s="45" customFormat="1" ht="18" customHeight="1" x14ac:dyDescent="0.25">
      <c r="A4" s="420" t="s">
        <v>8</v>
      </c>
      <c r="B4" s="421"/>
      <c r="C4" s="397" t="str">
        <f>NazevZakazky</f>
        <v>ČS EuroOil Mstětice</v>
      </c>
      <c r="D4" s="399"/>
      <c r="E4" s="52"/>
      <c r="F4" s="420" t="s">
        <v>35</v>
      </c>
      <c r="G4" s="421"/>
      <c r="H4" s="405" t="str">
        <f>IF(ZkratkaNazev3="","",ZkratkaNazev3)</f>
        <v>SO01 Čerpací stanice PHM</v>
      </c>
      <c r="I4" s="406"/>
      <c r="J4" s="406"/>
      <c r="K4" s="406"/>
      <c r="L4" s="407"/>
      <c r="M4" s="426"/>
      <c r="N4" s="427"/>
    </row>
    <row r="5" spans="1:15" s="45" customFormat="1" ht="18" customHeight="1" x14ac:dyDescent="0.25">
      <c r="A5" s="51" t="s">
        <v>9</v>
      </c>
      <c r="B5" s="51"/>
      <c r="C5" s="432">
        <f>CisloZakazky</f>
        <v>18082</v>
      </c>
      <c r="D5" s="432"/>
      <c r="E5" s="52"/>
      <c r="F5" s="408" t="s">
        <v>36</v>
      </c>
      <c r="G5" s="409"/>
      <c r="H5" s="405" t="str">
        <f>IF(ZkratkaNazev4="","",ZkratkaNazev4)</f>
        <v>01. Stavební část</v>
      </c>
      <c r="I5" s="406"/>
      <c r="J5" s="406"/>
      <c r="K5" s="406"/>
      <c r="L5" s="407"/>
      <c r="M5" s="426"/>
      <c r="N5" s="427"/>
    </row>
    <row r="6" spans="1:15" s="45" customFormat="1" ht="18" customHeight="1" x14ac:dyDescent="0.25">
      <c r="A6" s="51" t="s">
        <v>11</v>
      </c>
      <c r="B6" s="51"/>
      <c r="C6" s="433" t="str">
        <f>StupenPD</f>
        <v>Dokumentace pro vydání společného územního rozhodnutí a stavebního povolení</v>
      </c>
      <c r="D6" s="433"/>
      <c r="E6" s="52"/>
      <c r="F6" s="408" t="s">
        <v>41</v>
      </c>
      <c r="G6" s="409"/>
      <c r="H6" s="405" t="str">
        <f>IF(ZkratkaNazev5="","",ZkratkaNazev5)</f>
        <v/>
      </c>
      <c r="I6" s="406"/>
      <c r="J6" s="406"/>
      <c r="K6" s="406"/>
      <c r="L6" s="407"/>
      <c r="M6" s="428"/>
      <c r="N6" s="429"/>
    </row>
    <row r="8" spans="1:15" s="131" customFormat="1" ht="12" x14ac:dyDescent="0.2">
      <c r="A8" s="454" t="s">
        <v>86</v>
      </c>
      <c r="B8" s="454"/>
      <c r="C8" s="454"/>
      <c r="D8" s="454"/>
      <c r="E8" s="454"/>
      <c r="F8" s="454"/>
      <c r="G8" s="454"/>
      <c r="H8" s="454"/>
      <c r="I8" s="454"/>
      <c r="J8" s="454"/>
      <c r="K8" s="454"/>
      <c r="L8" s="454"/>
      <c r="M8" s="454"/>
      <c r="N8" s="454"/>
    </row>
    <row r="9" spans="1:15" s="131" customFormat="1" ht="12" x14ac:dyDescent="0.2">
      <c r="A9" s="455"/>
      <c r="B9" s="455"/>
      <c r="C9" s="455"/>
      <c r="D9" s="455"/>
      <c r="E9" s="455"/>
      <c r="F9" s="455"/>
      <c r="G9" s="455"/>
      <c r="H9" s="455"/>
      <c r="I9" s="455"/>
      <c r="J9" s="455"/>
      <c r="K9" s="455"/>
      <c r="L9" s="455"/>
      <c r="M9" s="455"/>
      <c r="N9" s="455"/>
    </row>
    <row r="10" spans="1:15" s="131" customFormat="1" ht="15" customHeight="1" x14ac:dyDescent="0.2">
      <c r="A10" s="449" t="s">
        <v>76</v>
      </c>
      <c r="B10" s="449" t="s">
        <v>77</v>
      </c>
      <c r="C10" s="449" t="s">
        <v>87</v>
      </c>
      <c r="D10" s="449" t="s">
        <v>88</v>
      </c>
      <c r="E10" s="449" t="s">
        <v>82</v>
      </c>
      <c r="F10" s="449"/>
      <c r="G10" s="449" t="s">
        <v>89</v>
      </c>
      <c r="H10" s="449"/>
      <c r="I10" s="466" t="s">
        <v>90</v>
      </c>
      <c r="J10" s="467"/>
      <c r="K10" s="460" t="s">
        <v>92</v>
      </c>
      <c r="L10" s="461"/>
      <c r="M10" s="460" t="s">
        <v>93</v>
      </c>
      <c r="N10" s="461"/>
    </row>
    <row r="11" spans="1:15" s="131" customFormat="1" ht="12" x14ac:dyDescent="0.2">
      <c r="A11" s="449"/>
      <c r="B11" s="449"/>
      <c r="C11" s="449"/>
      <c r="D11" s="449"/>
      <c r="E11" s="449"/>
      <c r="F11" s="449"/>
      <c r="G11" s="449"/>
      <c r="H11" s="449"/>
      <c r="I11" s="468" t="s">
        <v>91</v>
      </c>
      <c r="J11" s="469"/>
      <c r="K11" s="468" t="s">
        <v>95</v>
      </c>
      <c r="L11" s="469"/>
      <c r="M11" s="468" t="s">
        <v>96</v>
      </c>
      <c r="N11" s="469"/>
    </row>
    <row r="12" spans="1:15" s="131" customFormat="1" ht="12" x14ac:dyDescent="0.2">
      <c r="A12" s="449"/>
      <c r="B12" s="449"/>
      <c r="C12" s="449"/>
      <c r="D12" s="449"/>
      <c r="E12" s="449"/>
      <c r="F12" s="449"/>
      <c r="G12" s="449"/>
      <c r="H12" s="449"/>
      <c r="I12" s="468" t="s">
        <v>94</v>
      </c>
      <c r="J12" s="469"/>
      <c r="K12" s="468" t="s">
        <v>98</v>
      </c>
      <c r="L12" s="469"/>
      <c r="M12" s="468" t="s">
        <v>99</v>
      </c>
      <c r="N12" s="469"/>
    </row>
    <row r="13" spans="1:15" s="131" customFormat="1" ht="12" x14ac:dyDescent="0.2">
      <c r="A13" s="449"/>
      <c r="B13" s="449"/>
      <c r="C13" s="449"/>
      <c r="D13" s="449"/>
      <c r="E13" s="449"/>
      <c r="F13" s="449"/>
      <c r="G13" s="449"/>
      <c r="H13" s="449"/>
      <c r="I13" s="468" t="s">
        <v>97</v>
      </c>
      <c r="J13" s="469"/>
      <c r="K13" s="472"/>
      <c r="L13" s="472"/>
      <c r="M13" s="468"/>
      <c r="N13" s="469"/>
    </row>
    <row r="14" spans="1:15" s="131" customFormat="1" ht="12" x14ac:dyDescent="0.2">
      <c r="A14" s="458"/>
      <c r="B14" s="459"/>
      <c r="C14" s="459"/>
      <c r="D14" s="449"/>
      <c r="E14" s="449"/>
      <c r="F14" s="449"/>
      <c r="G14" s="449"/>
      <c r="H14" s="449"/>
      <c r="I14" s="470" t="s">
        <v>100</v>
      </c>
      <c r="J14" s="471"/>
      <c r="K14" s="462"/>
      <c r="L14" s="463"/>
      <c r="M14" s="462"/>
      <c r="N14" s="463"/>
    </row>
    <row r="15" spans="1:15" s="160" customFormat="1" ht="17.25" customHeight="1" x14ac:dyDescent="0.25">
      <c r="A15" s="136">
        <v>1</v>
      </c>
      <c r="B15" s="136">
        <v>2</v>
      </c>
      <c r="C15" s="136">
        <v>3</v>
      </c>
      <c r="D15" s="136">
        <v>4</v>
      </c>
      <c r="E15" s="465">
        <v>5</v>
      </c>
      <c r="F15" s="465"/>
      <c r="G15" s="465">
        <v>6</v>
      </c>
      <c r="H15" s="465"/>
      <c r="I15" s="465">
        <v>7</v>
      </c>
      <c r="J15" s="465"/>
      <c r="K15" s="465">
        <v>8</v>
      </c>
      <c r="L15" s="465"/>
      <c r="M15" s="465">
        <v>9</v>
      </c>
      <c r="N15" s="465"/>
    </row>
    <row r="16" spans="1:15" s="131" customFormat="1" ht="12" x14ac:dyDescent="0.2">
      <c r="A16" s="134"/>
      <c r="B16" s="134"/>
      <c r="C16" s="134"/>
      <c r="D16" s="134"/>
      <c r="E16" s="464"/>
      <c r="F16" s="464"/>
      <c r="G16" s="452"/>
      <c r="H16" s="453"/>
      <c r="I16" s="452"/>
      <c r="J16" s="453"/>
      <c r="K16" s="452"/>
      <c r="L16" s="453"/>
      <c r="M16" s="452"/>
      <c r="N16" s="453"/>
    </row>
    <row r="17" spans="1:14" s="131" customFormat="1" ht="12" x14ac:dyDescent="0.2">
      <c r="A17" s="134"/>
      <c r="B17" s="134"/>
      <c r="C17" s="134"/>
      <c r="D17" s="134"/>
      <c r="E17" s="464"/>
      <c r="F17" s="464"/>
      <c r="G17" s="452"/>
      <c r="H17" s="453"/>
      <c r="I17" s="452"/>
      <c r="J17" s="453"/>
      <c r="K17" s="452"/>
      <c r="L17" s="453"/>
      <c r="M17" s="452"/>
      <c r="N17" s="453"/>
    </row>
    <row r="18" spans="1:14" s="131" customFormat="1" ht="12" x14ac:dyDescent="0.2">
      <c r="A18" s="134"/>
      <c r="B18" s="134"/>
      <c r="C18" s="134"/>
      <c r="D18" s="134"/>
      <c r="E18" s="464"/>
      <c r="F18" s="464"/>
      <c r="G18" s="452"/>
      <c r="H18" s="453"/>
      <c r="I18" s="452"/>
      <c r="J18" s="453"/>
      <c r="K18" s="452"/>
      <c r="L18" s="453"/>
      <c r="M18" s="452"/>
      <c r="N18" s="453"/>
    </row>
    <row r="19" spans="1:14" s="131" customFormat="1" ht="12" x14ac:dyDescent="0.2">
      <c r="A19" s="134"/>
      <c r="B19" s="134"/>
      <c r="C19" s="134"/>
      <c r="D19" s="134"/>
      <c r="E19" s="464"/>
      <c r="F19" s="464"/>
      <c r="G19" s="452"/>
      <c r="H19" s="453"/>
      <c r="I19" s="452" t="s">
        <v>115</v>
      </c>
      <c r="J19" s="453"/>
      <c r="K19" s="452"/>
      <c r="L19" s="453"/>
      <c r="M19" s="452"/>
      <c r="N19" s="453"/>
    </row>
    <row r="20" spans="1:14" s="131" customFormat="1" ht="12" x14ac:dyDescent="0.2">
      <c r="A20" s="134"/>
      <c r="B20" s="134"/>
      <c r="C20" s="134"/>
      <c r="D20" s="134"/>
      <c r="E20" s="464"/>
      <c r="F20" s="464"/>
      <c r="G20" s="452"/>
      <c r="H20" s="453"/>
      <c r="I20" s="452"/>
      <c r="J20" s="453"/>
      <c r="K20" s="452"/>
      <c r="L20" s="453"/>
      <c r="M20" s="452"/>
      <c r="N20" s="453"/>
    </row>
    <row r="21" spans="1:14" s="131" customFormat="1" ht="12" x14ac:dyDescent="0.2">
      <c r="A21" s="134"/>
      <c r="B21" s="134"/>
      <c r="C21" s="134"/>
      <c r="D21" s="134"/>
      <c r="E21" s="464"/>
      <c r="F21" s="464"/>
      <c r="G21" s="452"/>
      <c r="H21" s="453"/>
      <c r="I21" s="452"/>
      <c r="J21" s="453"/>
      <c r="K21" s="452"/>
      <c r="L21" s="453"/>
      <c r="M21" s="452"/>
      <c r="N21" s="453"/>
    </row>
    <row r="22" spans="1:14" s="131" customFormat="1" ht="12" x14ac:dyDescent="0.2">
      <c r="A22" s="134"/>
      <c r="B22" s="134"/>
      <c r="C22" s="134"/>
      <c r="D22" s="134"/>
      <c r="E22" s="464"/>
      <c r="F22" s="464"/>
      <c r="G22" s="452"/>
      <c r="H22" s="453"/>
      <c r="I22" s="452"/>
      <c r="J22" s="453"/>
      <c r="K22" s="452"/>
      <c r="L22" s="453"/>
      <c r="M22" s="452"/>
      <c r="N22" s="453"/>
    </row>
    <row r="23" spans="1:14" s="131" customFormat="1" ht="12" x14ac:dyDescent="0.2">
      <c r="A23" s="134"/>
      <c r="B23" s="134"/>
      <c r="C23" s="134"/>
      <c r="D23" s="134"/>
      <c r="E23" s="464"/>
      <c r="F23" s="464"/>
      <c r="G23" s="452"/>
      <c r="H23" s="453"/>
      <c r="I23" s="452"/>
      <c r="J23" s="453"/>
      <c r="K23" s="452"/>
      <c r="L23" s="453"/>
      <c r="M23" s="452"/>
      <c r="N23" s="453"/>
    </row>
    <row r="24" spans="1:14" s="131" customFormat="1" ht="12" x14ac:dyDescent="0.2">
      <c r="A24" s="134"/>
      <c r="B24" s="134"/>
      <c r="C24" s="134"/>
      <c r="D24" s="134"/>
      <c r="E24" s="464"/>
      <c r="F24" s="464"/>
      <c r="G24" s="452"/>
      <c r="H24" s="453"/>
      <c r="I24" s="452"/>
      <c r="J24" s="453"/>
      <c r="K24" s="452"/>
      <c r="L24" s="453"/>
      <c r="M24" s="452"/>
      <c r="N24" s="453"/>
    </row>
    <row r="25" spans="1:14" s="131" customFormat="1" ht="12" x14ac:dyDescent="0.2"/>
    <row r="26" spans="1:14" s="131" customFormat="1" ht="12" x14ac:dyDescent="0.2"/>
    <row r="27" spans="1:14" s="131" customFormat="1" ht="12" x14ac:dyDescent="0.2"/>
    <row r="28" spans="1:14" s="131" customFormat="1" ht="12" x14ac:dyDescent="0.2"/>
    <row r="29" spans="1:14" s="131" customFormat="1" ht="12" x14ac:dyDescent="0.2"/>
    <row r="30" spans="1:14" s="131" customFormat="1" ht="12" x14ac:dyDescent="0.2"/>
    <row r="31" spans="1:14" s="131" customFormat="1" ht="12" x14ac:dyDescent="0.2"/>
    <row r="32" spans="1:14" s="131" customFormat="1" ht="12" x14ac:dyDescent="0.2"/>
    <row r="33" s="131" customFormat="1" ht="12" x14ac:dyDescent="0.2"/>
    <row r="34" s="131" customFormat="1" ht="12" x14ac:dyDescent="0.2"/>
    <row r="35" s="131" customFormat="1" ht="12" x14ac:dyDescent="0.2"/>
    <row r="36" s="131" customFormat="1" ht="12" x14ac:dyDescent="0.2"/>
    <row r="37" s="131" customFormat="1" ht="12" x14ac:dyDescent="0.2"/>
    <row r="38" s="131" customFormat="1" ht="12" x14ac:dyDescent="0.2"/>
    <row r="39" s="131" customFormat="1" ht="12" x14ac:dyDescent="0.2"/>
    <row r="40" s="131" customFormat="1" ht="12" x14ac:dyDescent="0.2"/>
    <row r="41" s="131" customFormat="1" ht="12" x14ac:dyDescent="0.2"/>
    <row r="42" s="131" customFormat="1" ht="12" x14ac:dyDescent="0.2"/>
    <row r="43" s="131" customFormat="1" ht="12" x14ac:dyDescent="0.2"/>
    <row r="44" s="131" customFormat="1" ht="12" x14ac:dyDescent="0.2"/>
    <row r="45" s="131" customFormat="1" ht="12" x14ac:dyDescent="0.2"/>
    <row r="46" s="131" customFormat="1" ht="12" x14ac:dyDescent="0.2"/>
  </sheetData>
  <mergeCells count="91">
    <mergeCell ref="M22:N22"/>
    <mergeCell ref="M23:N23"/>
    <mergeCell ref="M24:N24"/>
    <mergeCell ref="M16:N16"/>
    <mergeCell ref="M17:N17"/>
    <mergeCell ref="M18:N18"/>
    <mergeCell ref="M19:N19"/>
    <mergeCell ref="M20:N20"/>
    <mergeCell ref="M21:N21"/>
    <mergeCell ref="I21:J21"/>
    <mergeCell ref="G24:H24"/>
    <mergeCell ref="K16:L16"/>
    <mergeCell ref="K17:L17"/>
    <mergeCell ref="K18:L18"/>
    <mergeCell ref="K19:L19"/>
    <mergeCell ref="K20:L20"/>
    <mergeCell ref="K21:L21"/>
    <mergeCell ref="K22:L22"/>
    <mergeCell ref="K23:L23"/>
    <mergeCell ref="K24:L24"/>
    <mergeCell ref="I22:J22"/>
    <mergeCell ref="I23:J23"/>
    <mergeCell ref="I24:J24"/>
    <mergeCell ref="G16:H16"/>
    <mergeCell ref="G17:H17"/>
    <mergeCell ref="I16:J16"/>
    <mergeCell ref="I17:J17"/>
    <mergeCell ref="I18:J18"/>
    <mergeCell ref="I19:J19"/>
    <mergeCell ref="I20:J20"/>
    <mergeCell ref="G15:H15"/>
    <mergeCell ref="E16:F16"/>
    <mergeCell ref="E20:F20"/>
    <mergeCell ref="E23:F23"/>
    <mergeCell ref="G23:H23"/>
    <mergeCell ref="G19:H19"/>
    <mergeCell ref="G20:H20"/>
    <mergeCell ref="G21:H21"/>
    <mergeCell ref="G22:H22"/>
    <mergeCell ref="G18:H18"/>
    <mergeCell ref="E21:F21"/>
    <mergeCell ref="E22:F22"/>
    <mergeCell ref="M15:N15"/>
    <mergeCell ref="K15:L15"/>
    <mergeCell ref="I10:J10"/>
    <mergeCell ref="I11:J11"/>
    <mergeCell ref="I12:J12"/>
    <mergeCell ref="I13:J13"/>
    <mergeCell ref="I14:J14"/>
    <mergeCell ref="I15:J15"/>
    <mergeCell ref="K10:L10"/>
    <mergeCell ref="M11:N11"/>
    <mergeCell ref="M12:N12"/>
    <mergeCell ref="M13:N13"/>
    <mergeCell ref="M14:N14"/>
    <mergeCell ref="K11:L11"/>
    <mergeCell ref="K12:L12"/>
    <mergeCell ref="K13:L13"/>
    <mergeCell ref="E24:F24"/>
    <mergeCell ref="E15:F15"/>
    <mergeCell ref="E17:F17"/>
    <mergeCell ref="E18:F18"/>
    <mergeCell ref="E19:F19"/>
    <mergeCell ref="C5:D5"/>
    <mergeCell ref="F5:G5"/>
    <mergeCell ref="H5:L5"/>
    <mergeCell ref="A8:N9"/>
    <mergeCell ref="M10:N10"/>
    <mergeCell ref="E10:F14"/>
    <mergeCell ref="K14:L14"/>
    <mergeCell ref="A10:A14"/>
    <mergeCell ref="B10:B14"/>
    <mergeCell ref="C10:C14"/>
    <mergeCell ref="D10:D14"/>
    <mergeCell ref="G10:H14"/>
    <mergeCell ref="A2:B2"/>
    <mergeCell ref="C2:D2"/>
    <mergeCell ref="F2:G2"/>
    <mergeCell ref="H2:L2"/>
    <mergeCell ref="M2:N6"/>
    <mergeCell ref="A3:B3"/>
    <mergeCell ref="C3:D3"/>
    <mergeCell ref="F3:G3"/>
    <mergeCell ref="H3:L3"/>
    <mergeCell ref="A4:B4"/>
    <mergeCell ref="C6:D6"/>
    <mergeCell ref="F6:G6"/>
    <mergeCell ref="H6:L6"/>
    <mergeCell ref="C4:D4"/>
    <mergeCell ref="F4:G4"/>
    <mergeCell ref="H4:L4"/>
  </mergeCells>
  <pageMargins left="0.7" right="0.7" top="0.75" bottom="0.75" header="0.3" footer="0.3"/>
  <pageSetup paperSize="9" scale="5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35</vt:i4>
      </vt:variant>
    </vt:vector>
  </HeadingPairs>
  <TitlesOfParts>
    <vt:vector size="41" baseType="lpstr">
      <vt:lpstr>Titulní strana</vt:lpstr>
      <vt:lpstr>Stavební část</vt:lpstr>
      <vt:lpstr>Strojní část</vt:lpstr>
      <vt:lpstr>Elektro část</vt:lpstr>
      <vt:lpstr>Kabelová listina</vt:lpstr>
      <vt:lpstr>Soupis spotřebičů</vt:lpstr>
      <vt:lpstr>ArchivniCislo</vt:lpstr>
      <vt:lpstr>CisloZakazky</vt:lpstr>
      <vt:lpstr>CisloZakaznika</vt:lpstr>
      <vt:lpstr>DatumRev1</vt:lpstr>
      <vt:lpstr>DatumRev2</vt:lpstr>
      <vt:lpstr>DatumRev3</vt:lpstr>
      <vt:lpstr>DatumZakazky</vt:lpstr>
      <vt:lpstr>HIP</vt:lpstr>
      <vt:lpstr>Investor</vt:lpstr>
      <vt:lpstr>Kontroloval</vt:lpstr>
      <vt:lpstr>KontrolovalDatum</vt:lpstr>
      <vt:lpstr>MistoStavby</vt:lpstr>
      <vt:lpstr>NazevDokumentu</vt:lpstr>
      <vt:lpstr>NazevZakazky</vt:lpstr>
      <vt:lpstr>Objednatel</vt:lpstr>
      <vt:lpstr>PopisRev1</vt:lpstr>
      <vt:lpstr>PopisRev2</vt:lpstr>
      <vt:lpstr>PopisRev3</vt:lpstr>
      <vt:lpstr>PracovniVerze</vt:lpstr>
      <vt:lpstr>Revize</vt:lpstr>
      <vt:lpstr>Revize1</vt:lpstr>
      <vt:lpstr>Revize2</vt:lpstr>
      <vt:lpstr>Revize3</vt:lpstr>
      <vt:lpstr>Schvalil</vt:lpstr>
      <vt:lpstr>StupenPD</vt:lpstr>
      <vt:lpstr>Vypracoval</vt:lpstr>
      <vt:lpstr>VypracovalDatum</vt:lpstr>
      <vt:lpstr>VypRev1</vt:lpstr>
      <vt:lpstr>VypRev2</vt:lpstr>
      <vt:lpstr>VypRev3</vt:lpstr>
      <vt:lpstr>ZkratkaNazev1</vt:lpstr>
      <vt:lpstr>ZkratkaNazev2</vt:lpstr>
      <vt:lpstr>ZkratkaNazev3</vt:lpstr>
      <vt:lpstr>ZkratkaNazev4</vt:lpstr>
      <vt:lpstr>ZkratkaNazev5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Specifikace</dc:title>
  <dc:creator>Michal Pazdera</dc:creator>
  <cp:lastModifiedBy>Michaela Svobodová</cp:lastModifiedBy>
  <cp:lastPrinted>2019-04-29T13:40:55Z</cp:lastPrinted>
  <dcterms:created xsi:type="dcterms:W3CDTF">2017-02-15T19:52:48Z</dcterms:created>
  <dcterms:modified xsi:type="dcterms:W3CDTF">2020-02-03T08:37:21Z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isloZakazky" linkTarget="CisloZakazky">
    <vt:r8>18082</vt:r8>
  </property>
  <property fmtid="{D5CDD505-2E9C-101B-9397-08002B2CF9AE}" pid="3" name="NazevZakazky" linkTarget="NazevZakazky">
    <vt:lpwstr>ČS EuroOil Mstětice</vt:lpwstr>
  </property>
  <property fmtid="{D5CDD505-2E9C-101B-9397-08002B2CF9AE}" pid="4" name="MistoStavby" linkTarget="MistoStavby">
    <vt:lpwstr>Mstětice</vt:lpwstr>
  </property>
  <property fmtid="{D5CDD505-2E9C-101B-9397-08002B2CF9AE}" pid="5" name="Investor" linkTarget="Investor">
    <vt:lpwstr>ČEPRO, a. s.</vt:lpwstr>
  </property>
  <property fmtid="{D5CDD505-2E9C-101B-9397-08002B2CF9AE}" pid="6" name="Objednatel" linkTarget="Objednatel">
    <vt:lpwstr/>
  </property>
  <property fmtid="{D5CDD505-2E9C-101B-9397-08002B2CF9AE}" pid="7" name="DatumZakazky" linkTarget="DatumZakazky">
    <vt:lpwstr>01/2019</vt:lpwstr>
  </property>
  <property fmtid="{D5CDD505-2E9C-101B-9397-08002B2CF9AE}" pid="8" name="HIP" linkTarget="HIP">
    <vt:lpwstr>Pazdera Michal</vt:lpwstr>
  </property>
  <property fmtid="{D5CDD505-2E9C-101B-9397-08002B2CF9AE}" pid="9" name="ArchivniCislo" linkTarget="ArchivniCislo">
    <vt:lpwstr>18082-DSP-D-D1-SO01-01-201</vt:lpwstr>
  </property>
  <property fmtid="{D5CDD505-2E9C-101B-9397-08002B2CF9AE}" pid="10" name="NazevDokumentu" linkTarget="NazevDokumentu">
    <vt:lpwstr>Specifikace</vt:lpwstr>
  </property>
  <property fmtid="{D5CDD505-2E9C-101B-9397-08002B2CF9AE}" pid="11" name="CisloZakaznika" linkTarget="CisloZakaznika">
    <vt:lpwstr/>
  </property>
  <property fmtid="{D5CDD505-2E9C-101B-9397-08002B2CF9AE}" pid="12" name="PoradoveCislo">
    <vt:lpwstr>201</vt:lpwstr>
  </property>
  <property fmtid="{D5CDD505-2E9C-101B-9397-08002B2CF9AE}" pid="13" name="SZ">
    <vt:lpwstr>01</vt:lpwstr>
  </property>
  <property fmtid="{D5CDD505-2E9C-101B-9397-08002B2CF9AE}" pid="14" name="SZNazev">
    <vt:lpwstr>Stavební část</vt:lpwstr>
  </property>
  <property fmtid="{D5CDD505-2E9C-101B-9397-08002B2CF9AE}" pid="15" name="ZkratkaObjektu">
    <vt:lpwstr>SO01</vt:lpwstr>
  </property>
  <property fmtid="{D5CDD505-2E9C-101B-9397-08002B2CF9AE}" pid="16" name="ZkratkaNazev1" linkTarget="ZkratkaNazev1">
    <vt:lpwstr>D. Dokumentace objektů a technických a technologických zařízení</vt:lpwstr>
  </property>
  <property fmtid="{D5CDD505-2E9C-101B-9397-08002B2CF9AE}" pid="17" name="ZkratkaNazev2" linkTarget="ZkratkaNazev2">
    <vt:lpwstr>D1. Dokumentace stavebního nebo inženýrského objektu</vt:lpwstr>
  </property>
  <property fmtid="{D5CDD505-2E9C-101B-9397-08002B2CF9AE}" pid="18" name="ZkratkaNazev3" linkTarget="ZkratkaNazev3">
    <vt:lpwstr>SO01 Čerpací stanice PHM</vt:lpwstr>
  </property>
  <property fmtid="{D5CDD505-2E9C-101B-9397-08002B2CF9AE}" pid="19" name="ZkratkaNazev4" linkTarget="ZkratkaNazev4">
    <vt:lpwstr>01. Stavební část</vt:lpwstr>
  </property>
  <property fmtid="{D5CDD505-2E9C-101B-9397-08002B2CF9AE}" pid="20" name="ZkratkaNazev5" linkTarget="ZkratkaNazev5">
    <vt:lpwstr/>
  </property>
  <property fmtid="{D5CDD505-2E9C-101B-9397-08002B2CF9AE}" pid="21" name="PracovniVerze" linkTarget="PracovniVerze">
    <vt:lpwstr>SCHVÁLENÝ DOKUMENT</vt:lpwstr>
  </property>
  <property fmtid="{D5CDD505-2E9C-101B-9397-08002B2CF9AE}" pid="22" name="Vypracoval" linkTarget="Vypracoval">
    <vt:lpwstr>Rudolfová Michaela</vt:lpwstr>
  </property>
  <property fmtid="{D5CDD505-2E9C-101B-9397-08002B2CF9AE}" pid="23" name="VypracovalDatum" linkTarget="VypracovalDatum">
    <vt:lpwstr>17.01.2019</vt:lpwstr>
  </property>
  <property fmtid="{D5CDD505-2E9C-101B-9397-08002B2CF9AE}" pid="24" name="Kontroloval" linkTarget="Kontroloval">
    <vt:lpwstr>Pazdera Michal</vt:lpwstr>
  </property>
  <property fmtid="{D5CDD505-2E9C-101B-9397-08002B2CF9AE}" pid="25" name="KontrolovalDatum" linkTarget="KontrolovalDatum">
    <vt:lpwstr>17.01.2019</vt:lpwstr>
  </property>
  <property fmtid="{D5CDD505-2E9C-101B-9397-08002B2CF9AE}" pid="26" name="Schvalil" linkTarget="Schvalil">
    <vt:lpwstr>Jan Šimanský</vt:lpwstr>
  </property>
  <property fmtid="{D5CDD505-2E9C-101B-9397-08002B2CF9AE}" pid="27" name="Rev1Osoba" linkTarget="VypRev1">
    <vt:lpwstr/>
  </property>
  <property fmtid="{D5CDD505-2E9C-101B-9397-08002B2CF9AE}" pid="28" name="Rev2Osoba" linkTarget="VypRev2">
    <vt:lpwstr/>
  </property>
  <property fmtid="{D5CDD505-2E9C-101B-9397-08002B2CF9AE}" pid="29" name="Rev3Osoba" linkTarget="VypRev3">
    <vt:lpwstr/>
  </property>
  <property fmtid="{D5CDD505-2E9C-101B-9397-08002B2CF9AE}" pid="30" name="Rev1Poznamka" linkTarget="PopisRev1">
    <vt:lpwstr/>
  </property>
  <property fmtid="{D5CDD505-2E9C-101B-9397-08002B2CF9AE}" pid="31" name="Rev2Poznamka" linkTarget="PopisRev2">
    <vt:lpwstr/>
  </property>
  <property fmtid="{D5CDD505-2E9C-101B-9397-08002B2CF9AE}" pid="32" name="Rev3Poznamka" linkTarget="PopisRev3">
    <vt:lpwstr/>
  </property>
  <property fmtid="{D5CDD505-2E9C-101B-9397-08002B2CF9AE}" pid="33" name="Rev1Datum" linkTarget="DatumRev1">
    <vt:lpwstr/>
  </property>
  <property fmtid="{D5CDD505-2E9C-101B-9397-08002B2CF9AE}" pid="34" name="Rev2Datum" linkTarget="DatumRev2">
    <vt:lpwstr/>
  </property>
  <property fmtid="{D5CDD505-2E9C-101B-9397-08002B2CF9AE}" pid="35" name="Rev3Datum" linkTarget="DatumRev3">
    <vt:lpwstr/>
  </property>
  <property fmtid="{D5CDD505-2E9C-101B-9397-08002B2CF9AE}" pid="36" name="Stupen" linkTarget="StupenPD">
    <vt:lpwstr>Dokumentace pro vydání společného územního rozhodnutí a stavebního povolení</vt:lpwstr>
  </property>
  <property fmtid="{D5CDD505-2E9C-101B-9397-08002B2CF9AE}" pid="37" name="Revize1" linkTarget="Revize1">
    <vt:lpwstr/>
  </property>
  <property fmtid="{D5CDD505-2E9C-101B-9397-08002B2CF9AE}" pid="38" name="Revize2" linkTarget="Revize2">
    <vt:lpwstr/>
  </property>
  <property fmtid="{D5CDD505-2E9C-101B-9397-08002B2CF9AE}" pid="39" name="Revize3" linkTarget="Revize3">
    <vt:lpwstr/>
  </property>
  <property fmtid="{D5CDD505-2E9C-101B-9397-08002B2CF9AE}" pid="40" name="Revize" linkTarget="Revize">
    <vt:r8>0</vt:r8>
  </property>
  <property fmtid="{D5CDD505-2E9C-101B-9397-08002B2CF9AE}" pid="41" name="PocetPare">
    <vt:i4>7</vt:i4>
  </property>
</Properties>
</file>